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gava\AppData\Local\Microsoft\Windows\INetCache\Content.Outlook\DM9N9S3U\"/>
    </mc:Choice>
  </mc:AlternateContent>
  <xr:revisionPtr revIDLastSave="0" documentId="13_ncr:1_{4C253993-2491-4069-9572-A870499BF8B3}" xr6:coauthVersionLast="47" xr6:coauthVersionMax="47" xr10:uidLastSave="{00000000-0000-0000-0000-000000000000}"/>
  <bookViews>
    <workbookView xWindow="648" yWindow="2448" windowWidth="21600" windowHeight="11232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T9" i="23" s="1"/>
  <c r="Q26" i="29"/>
  <c r="Q29" i="29" s="1"/>
  <c r="N26" i="29"/>
  <c r="N29" i="29" s="1"/>
  <c r="K26" i="29"/>
  <c r="K29" i="29" s="1"/>
  <c r="H26" i="29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9" i="29" l="1"/>
  <c r="Q9" i="29" s="1"/>
  <c r="N9" i="29" s="1"/>
  <c r="K9" i="29" s="1"/>
  <c r="H9" i="29" s="1"/>
  <c r="T21" i="29"/>
  <c r="Q21" i="29" s="1"/>
  <c r="N21" i="29" s="1"/>
  <c r="K21" i="29" s="1"/>
  <c r="H21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<sst xmlns="http://schemas.openxmlformats.org/spreadsheetml/2006/main" count="190" uniqueCount="103">
  <si>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</si>
  <si>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</si>
  <si>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</si>
  <si>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</si>
  <si>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</si>
  <si>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</si>
  <si>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</si>
  <si>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</si>
  <si>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</si>
  <si>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</si>
  <si>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</si>
  <si>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</si>
  <si>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</si>
  <si>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</si>
  <si>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</si>
  <si>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</si>
  <si>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</si>
  <si>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</si>
  <si>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</si>
  <si>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</si>
  <si>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</si>
  <si>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</si>
  <si>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</si>
  <si>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</si>
  <si>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</si>
  <si>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</si>
  <si>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</si>
  <si>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</si>
  <si>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</si>
  <si>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</si>
  <si>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</si>
  <si>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</si>
  <si>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</si>
  <si>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</si>
  <si>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</si>
  <si>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</si>
  <si>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</si>
  <si>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</si>
  <si>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</si>
  <si>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</si>
  <si>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</si>
  <si>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</si>
  <si>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</si>
  <si>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</si>
  <si>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</si>
  <si>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</si>
  <si>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</si>
  <si>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</si>
  <si>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</si>
  <si>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</si>
  <si>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</si>
  <si>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</si>
  <si>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</si>
  <si>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</si>
  <si>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</si>
  <si>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</si>
  <si>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</si>
  <si>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</si>
  <si>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</si>
  <si>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</si>
  <si>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</si>
  <si>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</si>
  <si>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</si>
  <si>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</si>
  <si>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</si>
  <si>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</si>
  <si>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</si>
  <si>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</si>
  <si>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</si>
  <si>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</si>
  <si>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</si>
  <si>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</si>
  <si>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</si>
  <si>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</si>
  <si>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</si>
  <si>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</si>
  <si>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</si>
  <si>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</si>
  <si>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d'Engis</t>
  </si>
  <si>
    <t>Administration communale d' :</t>
  </si>
  <si>
    <t>ENGIS</t>
  </si>
  <si>
    <t>Rue Reine Astrid, 13</t>
  </si>
  <si>
    <t>4480 ENGIS</t>
  </si>
  <si>
    <t>engis.be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</si>
  <si>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</si>
  <si>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</si>
  <si>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</si>
  <si>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</si>
  <si>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17/12/2024</t>
  </si>
  <si>
    <t>Budget</t>
  </si>
  <si>
    <t>Christian VERTESSEN</t>
  </si>
  <si>
    <t>0475710353</t>
  </si>
  <si>
    <t>042598900</t>
  </si>
  <si>
    <t>christian.vertessen@engis.be</t>
  </si>
  <si>
    <t>Renata GAVA</t>
  </si>
  <si>
    <t>042598908</t>
  </si>
  <si>
    <t>042598916</t>
  </si>
  <si>
    <t>renata.gava@engis.be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</si>
  <si>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</si>
  <si>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</si>
  <si>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</si>
  <si>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</si>
  <si>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05/02/2025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</si>
</sst>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4" fontId="0" fillId="0" borderId="0" xfId="0" applyNumberFormat="1"/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25" fillId="23" borderId="0" xfId="0" applyNumberFormat="1" applyFont="1" applyFill="1" applyAlignment="1">
      <alignment horizontal="center" vertical="center" wrapText="1"/>
    </xf>
    <xf numFmtId="0" fontId="25" fillId="23" borderId="0" xfId="0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8" borderId="10" xfId="0" applyFont="1" applyFill="1" applyBorder="1" applyAlignment="1">
      <alignment horizontal="left" vertical="center" wrapText="1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3" fillId="12" borderId="14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4" fillId="12" borderId="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2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155000.75</c:v>
                </c:pt>
                <c:pt idx="1">
                  <c:v>389949.73000000045</c:v>
                </c:pt>
                <c:pt idx="2">
                  <c:v>43826.190000003204</c:v>
                </c:pt>
                <c:pt idx="3">
                  <c:v>58692.939999999478</c:v>
                </c:pt>
                <c:pt idx="4">
                  <c:v>78071.080000000075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1009033.4100000001</c:v>
                </c:pt>
                <c:pt idx="1">
                  <c:v>1812290.6800000016</c:v>
                </c:pt>
                <c:pt idx="2">
                  <c:v>1709969.6700000037</c:v>
                </c:pt>
                <c:pt idx="3">
                  <c:v>1451661.6100000013</c:v>
                </c:pt>
                <c:pt idx="4">
                  <c:v>1975937.6999999993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11906136.33</c:v>
                </c:pt>
                <c:pt idx="1">
                  <c:v>11818771.93</c:v>
                </c:pt>
                <c:pt idx="2">
                  <c:v>13839668.519999998</c:v>
                </c:pt>
                <c:pt idx="3">
                  <c:v>14289962.030000001</c:v>
                </c:pt>
                <c:pt idx="4">
                  <c:v>14375962.360000001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12061137.08</c:v>
                </c:pt>
                <c:pt idx="1">
                  <c:v>12208721.66</c:v>
                </c:pt>
                <c:pt idx="2">
                  <c:v>13883494.710000001</c:v>
                </c:pt>
                <c:pt idx="3">
                  <c:v>14348654.970000001</c:v>
                </c:pt>
                <c:pt idx="4">
                  <c:v>14454033.440000001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2071174.73</c:v>
                </c:pt>
                <c:pt idx="1">
                  <c:v>1924193.06</c:v>
                </c:pt>
                <c:pt idx="2">
                  <c:v>7186786.75</c:v>
                </c:pt>
                <c:pt idx="3">
                  <c:v>9303717.6499999985</c:v>
                </c:pt>
                <c:pt idx="4">
                  <c:v>3734467.39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1968529.96</c:v>
                </c:pt>
                <c:pt idx="1">
                  <c:v>1763897.73</c:v>
                </c:pt>
                <c:pt idx="2">
                  <c:v>6935667.8799999999</c:v>
                </c:pt>
                <c:pt idx="3">
                  <c:v>8458772.9700000007</c:v>
                </c:pt>
                <c:pt idx="4">
                  <c:v>3625939.19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 x14ac:dyDescent="0.25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 x14ac:dyDescent="0.25">
      <c r="A1" s="1" t="e">
        <f>#REF!</f>
        <v>#REF!</v>
      </c>
      <c r="B1" s="1"/>
      <c r="C1" s="1" t="s">
        <v>0</v>
      </c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8" t="s">
        <v>8</v>
      </c>
      <c r="B3" s="9" t="s">
        <v>9</v>
      </c>
    </row>
    <row r="5" spans="1:5" x14ac:dyDescent="0.25">
      <c r="A5" t="s">
        <v>10</v>
      </c>
      <c r="B5" s="10"/>
      <c r="C5" s="4"/>
    </row>
    <row r="6" spans="1:5" x14ac:dyDescent="0.25">
      <c r="B6" s="4"/>
      <c r="C6" s="4"/>
    </row>
    <row r="7" spans="1:5" x14ac:dyDescent="0.2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topLeftCell="A15" zoomScaleNormal="100" workbookViewId="0">
      <selection activeCell="W22" sqref="W22"/>
    </sheetView>
  </sheetViews>
  <sheetFormatPr baseColWidth="10" defaultRowHeight="13.2" x14ac:dyDescent="0.25"/>
  <cols>
    <col min="1" max="9" width="5.33203125" customWidth="1"/>
    <col min="10" max="10" width="22" bestFit="1" customWidth="1"/>
    <col min="11" max="13" width="5.33203125" customWidth="1"/>
    <col min="14" max="14" width="7.6640625" customWidth="1"/>
    <col min="15" max="19" width="5.33203125" customWidth="1"/>
  </cols>
  <sheetData>
    <row r="1" spans="1:22" ht="12.75" customHeight="1" x14ac:dyDescent="0.25">
      <c r="A1" s="174" t="s">
        <v>84</v>
      </c>
      <c r="B1" s="175"/>
      <c r="C1" s="175"/>
      <c r="D1" s="175"/>
      <c r="E1" s="175"/>
      <c r="F1" s="175"/>
      <c r="G1" s="178" t="s">
        <v>78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25"/>
      <c r="U1" s="98" t="s">
        <v>12</v>
      </c>
      <c r="V1" s="135">
        <v>61080</v>
      </c>
    </row>
    <row r="2" spans="1:22" x14ac:dyDescent="0.25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26"/>
      <c r="U2" s="99" t="s">
        <v>1</v>
      </c>
      <c r="V2" s="136">
        <f>R27</f>
        <v>2025</v>
      </c>
    </row>
    <row r="3" spans="1:22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5" customHeight="1" thickBot="1" x14ac:dyDescent="0.3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5" customHeight="1" thickTop="1" x14ac:dyDescent="0.25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5" customHeight="1" x14ac:dyDescent="0.25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13.95" customHeight="1" x14ac:dyDescent="0.25">
      <c r="C7" s="80"/>
      <c r="D7" s="81"/>
      <c r="E7" s="81"/>
      <c r="F7" s="141"/>
      <c r="G7" s="158" t="s">
        <v>85</v>
      </c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42"/>
      <c r="U7" s="85"/>
    </row>
    <row r="8" spans="1:22" ht="13.95" customHeight="1" x14ac:dyDescent="0.25">
      <c r="C8" s="80"/>
      <c r="D8" s="81"/>
      <c r="E8" s="81"/>
      <c r="F8" s="141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46"/>
      <c r="T8" s="142"/>
      <c r="U8" s="85"/>
      <c r="V8" s="73"/>
    </row>
    <row r="9" spans="1:22" ht="13.95" customHeight="1" x14ac:dyDescent="0.25">
      <c r="C9" s="80"/>
      <c r="D9" s="81"/>
      <c r="E9" s="81"/>
      <c r="F9" s="141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6"/>
      <c r="T9" s="142"/>
      <c r="U9" s="85"/>
    </row>
    <row r="10" spans="1:22" ht="13.95" customHeight="1" x14ac:dyDescent="0.25">
      <c r="C10" s="80"/>
      <c r="D10" s="81"/>
      <c r="E10" s="81"/>
      <c r="F10" s="141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46"/>
      <c r="T10" s="142"/>
      <c r="U10" s="85"/>
    </row>
    <row r="11" spans="1:22" ht="13.95" customHeight="1" x14ac:dyDescent="0.25">
      <c r="C11" s="80"/>
      <c r="D11" s="81"/>
      <c r="E11" s="81"/>
      <c r="F11" s="81"/>
      <c r="G11" s="160" t="s">
        <v>86</v>
      </c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84"/>
      <c r="U11" s="85"/>
    </row>
    <row r="12" spans="1:22" ht="13.95" customHeight="1" x14ac:dyDescent="0.25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5" customHeight="1" x14ac:dyDescent="0.25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5" customHeight="1" thickBot="1" x14ac:dyDescent="0.3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5" customHeight="1" thickTop="1" x14ac:dyDescent="0.25">
      <c r="C15" s="138"/>
      <c r="D15" s="138"/>
      <c r="E15" s="138"/>
      <c r="F15" s="138"/>
      <c r="G15" s="138"/>
      <c r="H15" s="138"/>
      <c r="I15" s="138"/>
    </row>
    <row r="16" spans="1:22" ht="13.2" customHeight="1" x14ac:dyDescent="0.25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2" customHeight="1" x14ac:dyDescent="0.25">
      <c r="C17" s="182" t="s">
        <v>79</v>
      </c>
      <c r="D17" s="156"/>
      <c r="E17" s="156"/>
      <c r="F17" s="156"/>
      <c r="G17" s="156"/>
      <c r="H17" s="156"/>
      <c r="I17" s="156"/>
      <c r="J17" s="186" t="s">
        <v>80</v>
      </c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6"/>
    </row>
    <row r="18" spans="3:21" ht="16.2" customHeight="1" x14ac:dyDescent="0.25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2" customHeight="1" x14ac:dyDescent="0.25">
      <c r="C19" s="163" t="s">
        <v>4</v>
      </c>
      <c r="D19" s="156"/>
      <c r="E19" s="156"/>
      <c r="F19" s="156"/>
      <c r="G19" s="156"/>
      <c r="H19" s="156"/>
      <c r="I19" s="157"/>
      <c r="J19" s="148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2" customHeight="1" x14ac:dyDescent="0.25">
      <c r="C20" s="19"/>
      <c r="J20" s="149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2" customHeight="1" x14ac:dyDescent="0.25">
      <c r="C21" s="19"/>
      <c r="I21" s="18"/>
      <c r="J21" s="150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2" customHeight="1" x14ac:dyDescent="0.25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2" customHeight="1" x14ac:dyDescent="0.25">
      <c r="C23" s="183" t="s">
        <v>87</v>
      </c>
      <c r="D23" s="184"/>
      <c r="E23" s="184"/>
      <c r="F23" s="184"/>
      <c r="G23" s="184"/>
      <c r="H23" s="184"/>
      <c r="I23" s="185"/>
      <c r="J23" s="151" t="s">
        <v>88</v>
      </c>
      <c r="K23" s="93"/>
      <c r="L23" s="93"/>
      <c r="M23" s="94"/>
      <c r="S23" s="28"/>
      <c r="T23" s="29"/>
      <c r="U23" s="6"/>
    </row>
    <row r="24" spans="3:21" ht="16.2" customHeight="1" x14ac:dyDescent="0.25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2" customHeight="1" x14ac:dyDescent="0.25">
      <c r="C25" s="163" t="s">
        <v>36</v>
      </c>
      <c r="D25" s="156"/>
      <c r="E25" s="156"/>
      <c r="F25" s="156"/>
      <c r="G25" s="156"/>
      <c r="H25" s="156"/>
      <c r="I25" s="157"/>
      <c r="J25" s="151" t="s">
        <v>102</v>
      </c>
      <c r="K25" s="93"/>
      <c r="L25" s="93"/>
      <c r="M25" s="94"/>
      <c r="S25" s="28"/>
      <c r="T25" s="29"/>
      <c r="U25" s="6"/>
    </row>
    <row r="26" spans="3:21" ht="16.2" customHeight="1" x14ac:dyDescent="0.25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95" customHeight="1" x14ac:dyDescent="0.25">
      <c r="C27" s="163" t="s">
        <v>42</v>
      </c>
      <c r="D27" s="156"/>
      <c r="E27" s="156"/>
      <c r="F27" s="156"/>
      <c r="G27" s="156"/>
      <c r="H27" s="156"/>
      <c r="I27" s="157"/>
      <c r="J27" s="152" t="s">
        <v>89</v>
      </c>
      <c r="K27" s="139"/>
      <c r="L27" s="93"/>
      <c r="M27" s="94"/>
      <c r="O27" s="156" t="s">
        <v>1</v>
      </c>
      <c r="P27" s="156"/>
      <c r="Q27" s="157"/>
      <c r="R27" s="188">
        <v>2025</v>
      </c>
      <c r="S27" s="189"/>
      <c r="U27" s="6"/>
    </row>
    <row r="28" spans="3:21" ht="16.95" customHeight="1" x14ac:dyDescent="0.25">
      <c r="C28" s="19"/>
      <c r="I28" s="20"/>
      <c r="J28" s="18"/>
      <c r="K28" s="18"/>
      <c r="L28" s="18"/>
      <c r="M28" s="18"/>
      <c r="U28" s="6"/>
    </row>
    <row r="29" spans="3:21" ht="16.95" customHeight="1" x14ac:dyDescent="0.25">
      <c r="C29" s="172" t="s">
        <v>33</v>
      </c>
      <c r="D29" s="173"/>
      <c r="E29" s="173"/>
      <c r="F29" s="173"/>
      <c r="G29" s="173"/>
      <c r="H29" s="173"/>
      <c r="I29" s="173"/>
      <c r="J29" s="153" t="s">
        <v>90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95" customHeight="1" x14ac:dyDescent="0.25">
      <c r="C30" s="170" t="s">
        <v>5</v>
      </c>
      <c r="D30" s="171"/>
      <c r="E30" s="171"/>
      <c r="F30" s="171"/>
      <c r="G30" s="171"/>
      <c r="H30" s="171"/>
      <c r="I30" s="171"/>
      <c r="J30" s="164" t="s">
        <v>91</v>
      </c>
      <c r="K30" s="181"/>
      <c r="L30" s="181"/>
      <c r="M30" s="181"/>
      <c r="N30" s="181"/>
      <c r="O30" s="181"/>
      <c r="P30" s="181"/>
      <c r="Q30" s="181"/>
      <c r="R30" s="181"/>
      <c r="S30" s="181"/>
      <c r="U30" s="6"/>
    </row>
    <row r="31" spans="3:21" ht="16.95" customHeight="1" x14ac:dyDescent="0.25">
      <c r="C31" s="163" t="s">
        <v>6</v>
      </c>
      <c r="D31" s="156"/>
      <c r="E31" s="156"/>
      <c r="F31" s="156"/>
      <c r="G31" s="156"/>
      <c r="H31" s="156"/>
      <c r="I31" s="156"/>
      <c r="J31" s="166" t="s">
        <v>92</v>
      </c>
      <c r="K31" s="167"/>
      <c r="L31" s="167"/>
      <c r="M31" s="167"/>
      <c r="N31" s="167"/>
      <c r="O31" s="167"/>
      <c r="P31" s="167"/>
      <c r="Q31" s="167"/>
      <c r="R31" s="167"/>
      <c r="S31" s="167"/>
      <c r="U31" s="6"/>
    </row>
    <row r="32" spans="3:21" ht="16.95" customHeight="1" x14ac:dyDescent="0.25">
      <c r="C32" s="163" t="s">
        <v>7</v>
      </c>
      <c r="D32" s="156"/>
      <c r="E32" s="156"/>
      <c r="F32" s="156"/>
      <c r="G32" s="156"/>
      <c r="H32" s="156"/>
      <c r="I32" s="156"/>
      <c r="J32" s="168" t="s">
        <v>93</v>
      </c>
      <c r="K32" s="169"/>
      <c r="L32" s="169"/>
      <c r="M32" s="169"/>
      <c r="N32" s="169"/>
      <c r="O32" s="169"/>
      <c r="P32" s="169"/>
      <c r="Q32" s="169"/>
      <c r="R32" s="169"/>
      <c r="S32" s="169"/>
      <c r="U32" s="6"/>
    </row>
    <row r="33" spans="3:21" ht="16.95" customHeight="1" x14ac:dyDescent="0.25">
      <c r="C33" s="19"/>
      <c r="K33" s="20"/>
      <c r="L33" s="18"/>
      <c r="M33" s="18"/>
      <c r="N33" s="18"/>
      <c r="O33" s="18"/>
      <c r="U33" s="6"/>
    </row>
    <row r="34" spans="3:21" ht="16.95" customHeight="1" x14ac:dyDescent="0.25">
      <c r="C34" s="172" t="s">
        <v>34</v>
      </c>
      <c r="D34" s="173"/>
      <c r="E34" s="173"/>
      <c r="F34" s="173"/>
      <c r="G34" s="173"/>
      <c r="H34" s="173"/>
      <c r="I34" s="173"/>
      <c r="J34" s="153" t="s">
        <v>94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95" customHeight="1" x14ac:dyDescent="0.25">
      <c r="C35" s="170" t="s">
        <v>5</v>
      </c>
      <c r="D35" s="171"/>
      <c r="E35" s="171"/>
      <c r="F35" s="171"/>
      <c r="G35" s="171"/>
      <c r="H35" s="171"/>
      <c r="I35" s="171"/>
      <c r="J35" s="164" t="s">
        <v>95</v>
      </c>
      <c r="K35" s="165"/>
      <c r="L35" s="165"/>
      <c r="M35" s="165"/>
      <c r="N35" s="165"/>
      <c r="O35" s="165"/>
      <c r="P35" s="165"/>
      <c r="Q35" s="165"/>
      <c r="R35" s="165"/>
      <c r="S35" s="165"/>
      <c r="T35" s="27"/>
      <c r="U35" s="5"/>
    </row>
    <row r="36" spans="3:21" ht="16.95" customHeight="1" x14ac:dyDescent="0.25">
      <c r="C36" s="163" t="s">
        <v>6</v>
      </c>
      <c r="D36" s="156"/>
      <c r="E36" s="156"/>
      <c r="F36" s="156"/>
      <c r="G36" s="156"/>
      <c r="H36" s="156"/>
      <c r="I36" s="156"/>
      <c r="J36" s="166" t="s">
        <v>96</v>
      </c>
      <c r="K36" s="167"/>
      <c r="L36" s="167"/>
      <c r="M36" s="167"/>
      <c r="N36" s="167"/>
      <c r="O36" s="167"/>
      <c r="P36" s="167"/>
      <c r="Q36" s="167"/>
      <c r="R36" s="167"/>
      <c r="S36" s="167"/>
      <c r="U36" s="6"/>
    </row>
    <row r="37" spans="3:21" ht="16.95" customHeight="1" x14ac:dyDescent="0.25">
      <c r="C37" s="163" t="s">
        <v>7</v>
      </c>
      <c r="D37" s="156"/>
      <c r="E37" s="156"/>
      <c r="F37" s="156"/>
      <c r="G37" s="156"/>
      <c r="H37" s="156"/>
      <c r="I37" s="156"/>
      <c r="J37" s="168" t="s">
        <v>97</v>
      </c>
      <c r="K37" s="169"/>
      <c r="L37" s="169"/>
      <c r="M37" s="169"/>
      <c r="N37" s="169"/>
      <c r="O37" s="169"/>
      <c r="P37" s="169"/>
      <c r="Q37" s="169"/>
      <c r="R37" s="169"/>
      <c r="S37" s="169"/>
      <c r="U37" s="6"/>
    </row>
    <row r="38" spans="3:21" ht="13.2" customHeight="1" x14ac:dyDescent="0.25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190" t="s">
        <v>39</v>
      </c>
      <c r="B1" s="175"/>
      <c r="C1" s="175"/>
      <c r="D1" s="175"/>
      <c r="E1" s="175"/>
      <c r="F1" s="175"/>
      <c r="G1" s="179" t="str">
        <f>Coordonnées!G1</f>
        <v>Administration communale d'Engis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25"/>
      <c r="V1" s="125"/>
      <c r="W1" s="98" t="str">
        <f>Coordonnées!$U$1</f>
        <v>Code INS</v>
      </c>
      <c r="X1" s="135">
        <f>Coordonnées!V1</f>
        <v>61080</v>
      </c>
    </row>
    <row r="2" spans="1:24" x14ac:dyDescent="0.25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2" customHeight="1" x14ac:dyDescent="0.25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45" customHeight="1" x14ac:dyDescent="0.25">
      <c r="A6" s="2"/>
      <c r="B6" s="2"/>
      <c r="C6" s="2"/>
      <c r="D6" s="2"/>
      <c r="E6" s="2"/>
      <c r="F6" s="18"/>
      <c r="G6" s="14"/>
      <c r="H6" s="198" t="s">
        <v>40</v>
      </c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9"/>
      <c r="U6" s="199"/>
      <c r="V6" s="199"/>
    </row>
    <row r="7" spans="1:24" ht="18.45" customHeight="1" x14ac:dyDescent="0.25">
      <c r="A7" s="34"/>
      <c r="B7" s="35"/>
      <c r="C7" s="35"/>
      <c r="D7" s="35"/>
      <c r="E7" s="35"/>
      <c r="F7" s="35"/>
      <c r="G7" s="35"/>
      <c r="H7" s="200" t="str">
        <f>Coordonnées!$J$27</f>
        <v>Budget</v>
      </c>
      <c r="I7" s="200"/>
      <c r="J7" s="200"/>
      <c r="K7" s="200" t="str">
        <f>Coordonnées!$J$27</f>
        <v>Budget</v>
      </c>
      <c r="L7" s="200"/>
      <c r="M7" s="200"/>
      <c r="N7" s="200" t="str">
        <f>Coordonnées!$J$27</f>
        <v>Budget</v>
      </c>
      <c r="O7" s="200"/>
      <c r="P7" s="200"/>
      <c r="Q7" s="200" t="str">
        <f>Coordonnées!$J$27</f>
        <v>Budget</v>
      </c>
      <c r="R7" s="200"/>
      <c r="S7" s="200"/>
      <c r="T7" s="200" t="str">
        <f>Coordonnées!$J$27</f>
        <v>Budget</v>
      </c>
      <c r="U7" s="200"/>
      <c r="V7" s="200"/>
    </row>
    <row r="8" spans="1:24" ht="18.45" customHeight="1" thickBot="1" x14ac:dyDescent="0.3">
      <c r="A8" s="207" t="s">
        <v>2</v>
      </c>
      <c r="B8" s="207"/>
      <c r="C8" s="207"/>
      <c r="D8" s="207"/>
      <c r="E8" s="207"/>
      <c r="F8" s="207"/>
      <c r="G8" s="207"/>
      <c r="H8" s="197">
        <f>K8-1</f>
        <v>2021</v>
      </c>
      <c r="I8" s="197"/>
      <c r="J8" s="197"/>
      <c r="K8" s="197">
        <f>N8-1</f>
        <v>2022</v>
      </c>
      <c r="L8" s="197"/>
      <c r="M8" s="197"/>
      <c r="N8" s="197">
        <f>Q8-1</f>
        <v>2023</v>
      </c>
      <c r="O8" s="197"/>
      <c r="P8" s="197"/>
      <c r="Q8" s="197">
        <f>T8-1</f>
        <v>2024</v>
      </c>
      <c r="R8" s="197"/>
      <c r="S8" s="197"/>
      <c r="T8" s="197">
        <f>X2</f>
        <v>2025</v>
      </c>
      <c r="U8" s="197"/>
      <c r="V8" s="197"/>
    </row>
    <row r="9" spans="1:24" ht="18.45" customHeight="1" thickBot="1" x14ac:dyDescent="0.3">
      <c r="A9" s="201" t="s">
        <v>65</v>
      </c>
      <c r="B9" s="202"/>
      <c r="C9" s="202"/>
      <c r="D9" s="202"/>
      <c r="E9" s="202"/>
      <c r="F9" s="202"/>
      <c r="G9" s="203"/>
      <c r="H9" s="191">
        <f>'Ordinaire GE'!H26-'Ordinaire GE'!H15</f>
        <v>155000.75</v>
      </c>
      <c r="I9" s="192"/>
      <c r="J9" s="193"/>
      <c r="K9" s="191">
        <f>'Ordinaire GE'!K26-'Ordinaire GE'!K15</f>
        <v>389949.73000000045</v>
      </c>
      <c r="L9" s="192"/>
      <c r="M9" s="193"/>
      <c r="N9" s="191">
        <f>'Ordinaire GE'!N26-'Ordinaire GE'!N15</f>
        <v>43826.190000003204</v>
      </c>
      <c r="O9" s="192"/>
      <c r="P9" s="193"/>
      <c r="Q9" s="191">
        <f>'Ordinaire GE'!Q26-'Ordinaire GE'!Q15</f>
        <v>58692.939999999478</v>
      </c>
      <c r="R9" s="192"/>
      <c r="S9" s="193"/>
      <c r="T9" s="191">
        <f>'Ordinaire GE'!T26-'Ordinaire GE'!T15</f>
        <v>78071.080000000075</v>
      </c>
      <c r="U9" s="192"/>
      <c r="V9" s="193"/>
    </row>
    <row r="10" spans="1:24" ht="40.5" customHeight="1" thickBot="1" x14ac:dyDescent="0.3">
      <c r="A10" s="204" t="s">
        <v>73</v>
      </c>
      <c r="B10" s="205"/>
      <c r="C10" s="205"/>
      <c r="D10" s="205"/>
      <c r="E10" s="205"/>
      <c r="F10" s="205"/>
      <c r="G10" s="206"/>
      <c r="H10" s="194">
        <f>'Ordinaire GE'!H29-'Ordinaire GE'!H18</f>
        <v>1009033.4100000001</v>
      </c>
      <c r="I10" s="195"/>
      <c r="J10" s="196"/>
      <c r="K10" s="194">
        <f>'Ordinaire GE'!K29-'Ordinaire GE'!K18</f>
        <v>1812290.6800000016</v>
      </c>
      <c r="L10" s="195"/>
      <c r="M10" s="196"/>
      <c r="N10" s="194">
        <f>'Ordinaire GE'!N29-'Ordinaire GE'!N18</f>
        <v>1709969.6700000037</v>
      </c>
      <c r="O10" s="195"/>
      <c r="P10" s="196"/>
      <c r="Q10" s="194">
        <f>'Ordinaire GE'!Q29-'Ordinaire GE'!Q18</f>
        <v>1451661.6100000013</v>
      </c>
      <c r="R10" s="195"/>
      <c r="S10" s="196"/>
      <c r="T10" s="194">
        <f>'Ordinaire GE'!T29-'Ordinaire GE'!T18</f>
        <v>1975937.6999999993</v>
      </c>
      <c r="U10" s="195"/>
      <c r="V10" s="196"/>
    </row>
    <row r="11" spans="1:24" ht="16.95" customHeight="1" x14ac:dyDescent="0.25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95" customHeight="1" x14ac:dyDescent="0.25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95" customHeight="1" x14ac:dyDescent="0.25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95" customHeight="1" x14ac:dyDescent="0.25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95" customHeight="1" x14ac:dyDescent="0.25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2" customHeight="1" x14ac:dyDescent="0.25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95" customHeight="1" x14ac:dyDescent="0.25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95" customHeight="1" x14ac:dyDescent="0.25"/>
    <row r="19" spans="1:19" ht="16.95" customHeight="1" x14ac:dyDescent="0.25"/>
    <row r="20" spans="1:19" ht="16.95" customHeight="1" x14ac:dyDescent="0.25"/>
    <row r="21" spans="1:19" ht="16.95" customHeight="1" x14ac:dyDescent="0.25"/>
    <row r="22" spans="1:19" ht="16.95" customHeight="1" x14ac:dyDescent="0.25"/>
    <row r="23" spans="1:19" ht="16.95" customHeight="1" x14ac:dyDescent="0.25"/>
    <row r="24" spans="1:19" ht="16.95" customHeight="1" x14ac:dyDescent="0.25"/>
    <row r="25" spans="1:19" ht="16.95" customHeight="1" x14ac:dyDescent="0.25"/>
    <row r="26" spans="1:19" ht="16.95" customHeight="1" x14ac:dyDescent="0.25"/>
    <row r="27" spans="1:19" ht="16.95" customHeight="1" x14ac:dyDescent="0.25"/>
    <row r="28" spans="1:19" ht="16.95" customHeight="1" x14ac:dyDescent="0.25"/>
    <row r="29" spans="1:19" ht="16.95" customHeight="1" x14ac:dyDescent="0.25"/>
    <row r="30" spans="1:19" ht="16.95" customHeight="1" x14ac:dyDescent="0.25"/>
    <row r="31" spans="1:19" ht="16.95" customHeight="1" x14ac:dyDescent="0.25"/>
    <row r="32" spans="1:19" ht="16.95" customHeight="1" x14ac:dyDescent="0.25"/>
    <row r="33" ht="16.95" customHeight="1" x14ac:dyDescent="0.25"/>
    <row r="34" ht="16.95" customHeight="1" x14ac:dyDescent="0.25"/>
    <row r="35" ht="16.95" customHeight="1" x14ac:dyDescent="0.25"/>
    <row r="36" ht="16.95" customHeight="1" x14ac:dyDescent="0.25"/>
    <row r="37" ht="16.95" customHeight="1" x14ac:dyDescent="0.25"/>
    <row r="38" ht="16.95" customHeight="1" x14ac:dyDescent="0.25"/>
    <row r="39" ht="16.95" customHeight="1" x14ac:dyDescent="0.25"/>
    <row r="40" ht="16.95" customHeight="1" x14ac:dyDescent="0.25"/>
    <row r="41" ht="16.95" customHeight="1" x14ac:dyDescent="0.25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190" t="s">
        <v>39</v>
      </c>
      <c r="B1" s="175"/>
      <c r="C1" s="175"/>
      <c r="D1" s="175"/>
      <c r="E1" s="175"/>
      <c r="F1" s="175"/>
      <c r="G1" s="179" t="str">
        <f>Coordonnées!G1</f>
        <v>Administration communale d'Engis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25"/>
      <c r="V1" s="125"/>
      <c r="W1" s="98" t="str">
        <f>Coordonnées!$U$1</f>
        <v>Code INS</v>
      </c>
      <c r="X1" s="135">
        <f>Coordonnées!V1</f>
        <v>61080</v>
      </c>
    </row>
    <row r="2" spans="1:24" x14ac:dyDescent="0.25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 x14ac:dyDescent="0.25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 x14ac:dyDescent="0.25">
      <c r="A6" s="13"/>
      <c r="B6" s="2"/>
      <c r="C6" s="2"/>
      <c r="D6" s="2"/>
      <c r="E6" s="2"/>
      <c r="H6" s="244" t="s">
        <v>41</v>
      </c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5"/>
      <c r="U6" s="245"/>
      <c r="V6" s="245"/>
    </row>
    <row r="7" spans="1:24" ht="18.45" customHeight="1" x14ac:dyDescent="0.25">
      <c r="A7" s="34"/>
      <c r="B7" s="35"/>
      <c r="C7" s="35"/>
      <c r="D7" s="35"/>
      <c r="E7" s="35"/>
      <c r="F7" s="35"/>
      <c r="G7" s="35"/>
      <c r="H7" s="246" t="str">
        <f>Coordonnées!$J$27</f>
        <v>Budget</v>
      </c>
      <c r="I7" s="246"/>
      <c r="J7" s="246"/>
      <c r="K7" s="246" t="str">
        <f>Coordonnées!$J$27</f>
        <v>Budget</v>
      </c>
      <c r="L7" s="246"/>
      <c r="M7" s="246"/>
      <c r="N7" s="246" t="str">
        <f>Coordonnées!$J$27</f>
        <v>Budget</v>
      </c>
      <c r="O7" s="246"/>
      <c r="P7" s="246"/>
      <c r="Q7" s="246" t="str">
        <f>Coordonnées!$J$27</f>
        <v>Budget</v>
      </c>
      <c r="R7" s="246"/>
      <c r="S7" s="246"/>
      <c r="T7" s="246" t="str">
        <f>Coordonnées!$J$27</f>
        <v>Budget</v>
      </c>
      <c r="U7" s="246"/>
      <c r="V7" s="246"/>
    </row>
    <row r="8" spans="1:24" ht="18.45" customHeight="1" x14ac:dyDescent="0.25">
      <c r="A8" s="34"/>
      <c r="B8" s="37"/>
      <c r="C8" s="35"/>
      <c r="D8" s="35"/>
      <c r="E8" s="35"/>
      <c r="F8" s="35"/>
      <c r="G8" s="35"/>
      <c r="H8" s="247" t="s">
        <v>98</v>
      </c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48"/>
      <c r="T8" s="249"/>
      <c r="U8" s="249"/>
      <c r="V8" s="250"/>
    </row>
    <row r="9" spans="1:24" ht="18.45" customHeight="1" x14ac:dyDescent="0.25">
      <c r="A9" s="232" t="s">
        <v>2</v>
      </c>
      <c r="B9" s="241"/>
      <c r="C9" s="232"/>
      <c r="D9" s="232"/>
      <c r="E9" s="232"/>
      <c r="F9" s="232"/>
      <c r="G9" s="232"/>
      <c r="H9" s="233">
        <f>K9-1</f>
        <v>2021</v>
      </c>
      <c r="I9" s="233"/>
      <c r="J9" s="233"/>
      <c r="K9" s="233">
        <f>N9-1</f>
        <v>2022</v>
      </c>
      <c r="L9" s="233"/>
      <c r="M9" s="233"/>
      <c r="N9" s="233">
        <f>Q9-1</f>
        <v>2023</v>
      </c>
      <c r="O9" s="233"/>
      <c r="P9" s="233"/>
      <c r="Q9" s="233">
        <f>T9-1</f>
        <v>2024</v>
      </c>
      <c r="R9" s="233"/>
      <c r="S9" s="233"/>
      <c r="T9" s="233">
        <f>X2</f>
        <v>2025</v>
      </c>
      <c r="U9" s="233"/>
      <c r="V9" s="233"/>
    </row>
    <row r="10" spans="1:24" ht="18.45" customHeight="1" x14ac:dyDescent="0.25">
      <c r="A10" s="242" t="s">
        <v>13</v>
      </c>
      <c r="B10" s="243"/>
      <c r="C10" s="243"/>
      <c r="D10" s="243"/>
      <c r="E10" s="243"/>
      <c r="F10" s="243"/>
      <c r="G10" s="243"/>
      <c r="H10" s="234">
        <v>6008306.6900000004</v>
      </c>
      <c r="I10" s="235">
        <v>5512664.2599999998</v>
      </c>
      <c r="J10" s="236">
        <v>5512664.2599999998</v>
      </c>
      <c r="K10" s="234">
        <v>6042473.0999999996</v>
      </c>
      <c r="L10" s="235">
        <v>5512664.2599999998</v>
      </c>
      <c r="M10" s="236">
        <v>5512664.2599999998</v>
      </c>
      <c r="N10" s="234">
        <v>6997763.96</v>
      </c>
      <c r="O10" s="235">
        <v>5512664.2599999998</v>
      </c>
      <c r="P10" s="236">
        <v>5512664.2599999998</v>
      </c>
      <c r="Q10" s="234">
        <v>7052468.2400000002</v>
      </c>
      <c r="R10" s="235">
        <v>5512664.2599999998</v>
      </c>
      <c r="S10" s="236">
        <v>5512664.2599999998</v>
      </c>
      <c r="T10" s="234">
        <v>6931801.4400000004</v>
      </c>
      <c r="U10" s="235">
        <v>5512664.2599999998</v>
      </c>
      <c r="V10" s="236">
        <v>5512664.2599999998</v>
      </c>
    </row>
    <row r="11" spans="1:24" ht="18.45" customHeight="1" x14ac:dyDescent="0.25">
      <c r="A11" s="214" t="s">
        <v>14</v>
      </c>
      <c r="B11" s="215"/>
      <c r="C11" s="215"/>
      <c r="D11" s="215"/>
      <c r="E11" s="215"/>
      <c r="F11" s="215"/>
      <c r="G11" s="215"/>
      <c r="H11" s="229">
        <v>1939456.38</v>
      </c>
      <c r="I11" s="230">
        <v>2726342.74</v>
      </c>
      <c r="J11" s="231">
        <v>2726342.74</v>
      </c>
      <c r="K11" s="229">
        <v>1876222.47</v>
      </c>
      <c r="L11" s="230">
        <v>2726342.74</v>
      </c>
      <c r="M11" s="231">
        <v>2726342.74</v>
      </c>
      <c r="N11" s="229">
        <v>2249149.17</v>
      </c>
      <c r="O11" s="230">
        <v>2726342.74</v>
      </c>
      <c r="P11" s="231">
        <v>2726342.74</v>
      </c>
      <c r="Q11" s="229">
        <v>2422823.98</v>
      </c>
      <c r="R11" s="230">
        <v>2726342.74</v>
      </c>
      <c r="S11" s="231">
        <v>2726342.74</v>
      </c>
      <c r="T11" s="229">
        <v>2526413.52</v>
      </c>
      <c r="U11" s="230">
        <v>2726342.74</v>
      </c>
      <c r="V11" s="231">
        <v>2726342.74</v>
      </c>
    </row>
    <row r="12" spans="1:24" ht="18.45" customHeight="1" x14ac:dyDescent="0.25">
      <c r="A12" s="214" t="s">
        <v>15</v>
      </c>
      <c r="B12" s="215"/>
      <c r="C12" s="215"/>
      <c r="D12" s="215"/>
      <c r="E12" s="215"/>
      <c r="F12" s="215"/>
      <c r="G12" s="215"/>
      <c r="H12" s="229">
        <v>2717589.76</v>
      </c>
      <c r="I12" s="230">
        <v>4264832.04</v>
      </c>
      <c r="J12" s="231">
        <v>4264832.04</v>
      </c>
      <c r="K12" s="229">
        <v>2847101.14</v>
      </c>
      <c r="L12" s="230">
        <v>4264832.04</v>
      </c>
      <c r="M12" s="231">
        <v>4264832.04</v>
      </c>
      <c r="N12" s="229">
        <v>3231831.7</v>
      </c>
      <c r="O12" s="230">
        <v>4264832.04</v>
      </c>
      <c r="P12" s="231">
        <v>4264832.04</v>
      </c>
      <c r="Q12" s="229">
        <v>3459429.72</v>
      </c>
      <c r="R12" s="230">
        <v>4264832.04</v>
      </c>
      <c r="S12" s="231">
        <v>4264832.04</v>
      </c>
      <c r="T12" s="229">
        <v>3694671.22</v>
      </c>
      <c r="U12" s="230">
        <v>4264832.04</v>
      </c>
      <c r="V12" s="231">
        <v>4264832.04</v>
      </c>
    </row>
    <row r="13" spans="1:24" ht="18.45" customHeight="1" x14ac:dyDescent="0.25">
      <c r="A13" s="214" t="s">
        <v>16</v>
      </c>
      <c r="B13" s="215"/>
      <c r="C13" s="215"/>
      <c r="D13" s="215"/>
      <c r="E13" s="215"/>
      <c r="F13" s="215"/>
      <c r="G13" s="215"/>
      <c r="H13" s="229">
        <v>990783.5</v>
      </c>
      <c r="I13" s="230">
        <v>41563.69</v>
      </c>
      <c r="J13" s="231">
        <v>41563.69</v>
      </c>
      <c r="K13" s="229">
        <v>1032975.22</v>
      </c>
      <c r="L13" s="230">
        <v>41563.69</v>
      </c>
      <c r="M13" s="231">
        <v>41563.69</v>
      </c>
      <c r="N13" s="229">
        <v>1092761.25</v>
      </c>
      <c r="O13" s="230">
        <v>41563.69</v>
      </c>
      <c r="P13" s="231">
        <v>41563.69</v>
      </c>
      <c r="Q13" s="229">
        <v>1355240.09</v>
      </c>
      <c r="R13" s="230">
        <v>41563.69</v>
      </c>
      <c r="S13" s="231">
        <v>41563.69</v>
      </c>
      <c r="T13" s="229">
        <v>1223076.18</v>
      </c>
      <c r="U13" s="230">
        <v>41563.69</v>
      </c>
      <c r="V13" s="231">
        <v>41563.69</v>
      </c>
    </row>
    <row r="14" spans="1:24" ht="18.45" customHeight="1" thickBot="1" x14ac:dyDescent="0.3">
      <c r="A14" s="220" t="s">
        <v>46</v>
      </c>
      <c r="B14" s="221"/>
      <c r="C14" s="221"/>
      <c r="D14" s="221"/>
      <c r="E14" s="221"/>
      <c r="F14" s="221"/>
      <c r="G14" s="221"/>
      <c r="H14" s="223">
        <v>250000</v>
      </c>
      <c r="I14" s="224">
        <v>0</v>
      </c>
      <c r="J14" s="225">
        <v>0</v>
      </c>
      <c r="K14" s="223">
        <v>20000</v>
      </c>
      <c r="L14" s="224">
        <v>0</v>
      </c>
      <c r="M14" s="225">
        <v>0</v>
      </c>
      <c r="N14" s="223">
        <v>268162.44</v>
      </c>
      <c r="O14" s="224">
        <v>0</v>
      </c>
      <c r="P14" s="225">
        <v>0</v>
      </c>
      <c r="Q14" s="223">
        <v>0</v>
      </c>
      <c r="R14" s="224">
        <v>0</v>
      </c>
      <c r="S14" s="225">
        <v>0</v>
      </c>
      <c r="T14" s="223">
        <v>0</v>
      </c>
      <c r="U14" s="224">
        <v>0</v>
      </c>
      <c r="V14" s="225">
        <v>0</v>
      </c>
    </row>
    <row r="15" spans="1:24" ht="18.45" customHeight="1" thickBot="1" x14ac:dyDescent="0.3">
      <c r="A15" s="201" t="s">
        <v>67</v>
      </c>
      <c r="B15" s="202"/>
      <c r="C15" s="202"/>
      <c r="D15" s="202"/>
      <c r="E15" s="202"/>
      <c r="F15" s="202"/>
      <c r="G15" s="202"/>
      <c r="H15" s="226">
        <f>SUM(H10:H14)</f>
        <v>11906136.33</v>
      </c>
      <c r="I15" s="227"/>
      <c r="J15" s="228"/>
      <c r="K15" s="227">
        <f>SUM(K10:K14)</f>
        <v>11818771.93</v>
      </c>
      <c r="L15" s="227"/>
      <c r="M15" s="227"/>
      <c r="N15" s="226">
        <f>SUM(N10:N14)</f>
        <v>13839668.519999998</v>
      </c>
      <c r="O15" s="227"/>
      <c r="P15" s="228"/>
      <c r="Q15" s="227">
        <f>SUM(Q10:Q14)</f>
        <v>14289962.030000001</v>
      </c>
      <c r="R15" s="227"/>
      <c r="S15" s="228"/>
      <c r="T15" s="227">
        <f>SUM(T10:T14)</f>
        <v>14375962.360000001</v>
      </c>
      <c r="U15" s="227"/>
      <c r="V15" s="228"/>
    </row>
    <row r="16" spans="1:24" ht="18.45" customHeight="1" x14ac:dyDescent="0.25">
      <c r="A16" s="214" t="s">
        <v>29</v>
      </c>
      <c r="B16" s="215"/>
      <c r="C16" s="215"/>
      <c r="D16" s="215"/>
      <c r="E16" s="215"/>
      <c r="F16" s="215"/>
      <c r="G16" s="215"/>
      <c r="H16" s="217">
        <v>49588</v>
      </c>
      <c r="I16" s="218">
        <v>1521059.02</v>
      </c>
      <c r="J16" s="219">
        <v>2351270.66</v>
      </c>
      <c r="K16" s="217">
        <v>92747.03</v>
      </c>
      <c r="L16" s="218">
        <v>1659060.83</v>
      </c>
      <c r="M16" s="219">
        <v>1521059.02</v>
      </c>
      <c r="N16" s="217">
        <v>184637.62</v>
      </c>
      <c r="O16" s="218">
        <v>2230351.92</v>
      </c>
      <c r="P16" s="219">
        <v>1659060.83</v>
      </c>
      <c r="Q16" s="217">
        <v>319220.62</v>
      </c>
      <c r="R16" s="218">
        <v>2351270.66</v>
      </c>
      <c r="S16" s="219">
        <v>2230351.92</v>
      </c>
      <c r="T16" s="217">
        <v>520664.63</v>
      </c>
      <c r="U16" s="218">
        <v>2351270.66</v>
      </c>
      <c r="V16" s="219">
        <v>2230351.92</v>
      </c>
    </row>
    <row r="17" spans="1:22" ht="18.45" customHeight="1" thickBot="1" x14ac:dyDescent="0.3">
      <c r="A17" s="220" t="s">
        <v>3</v>
      </c>
      <c r="B17" s="221"/>
      <c r="C17" s="221"/>
      <c r="D17" s="221"/>
      <c r="E17" s="221"/>
      <c r="F17" s="221"/>
      <c r="G17" s="221"/>
      <c r="H17" s="223">
        <v>0</v>
      </c>
      <c r="I17" s="224">
        <v>1192323.53</v>
      </c>
      <c r="J17" s="225">
        <v>824300.6</v>
      </c>
      <c r="K17" s="223">
        <v>0</v>
      </c>
      <c r="L17" s="224">
        <v>4295659.8600000003</v>
      </c>
      <c r="M17" s="225">
        <v>1192323.53</v>
      </c>
      <c r="N17" s="223">
        <v>200000</v>
      </c>
      <c r="O17" s="224">
        <v>1045347.08</v>
      </c>
      <c r="P17" s="225">
        <v>4295659.8600000003</v>
      </c>
      <c r="Q17" s="223">
        <v>450000</v>
      </c>
      <c r="R17" s="224">
        <v>824300.6</v>
      </c>
      <c r="S17" s="225">
        <v>1045347.08</v>
      </c>
      <c r="T17" s="223">
        <v>450000</v>
      </c>
      <c r="U17" s="224">
        <v>824300.6</v>
      </c>
      <c r="V17" s="225">
        <v>1045347.08</v>
      </c>
    </row>
    <row r="18" spans="1:22" ht="18.45" customHeight="1" thickBot="1" x14ac:dyDescent="0.3">
      <c r="A18" s="208" t="s">
        <v>68</v>
      </c>
      <c r="B18" s="209"/>
      <c r="C18" s="209"/>
      <c r="D18" s="209"/>
      <c r="E18" s="209"/>
      <c r="F18" s="209"/>
      <c r="G18" s="209"/>
      <c r="H18" s="211">
        <f>SUM(H15:H17)</f>
        <v>11955724.33</v>
      </c>
      <c r="I18" s="212"/>
      <c r="J18" s="213"/>
      <c r="K18" s="212">
        <f>SUM(K15:K17)</f>
        <v>11911518.959999999</v>
      </c>
      <c r="L18" s="212"/>
      <c r="M18" s="212"/>
      <c r="N18" s="211">
        <f>SUM(N15:N17)</f>
        <v>14224306.139999997</v>
      </c>
      <c r="O18" s="212"/>
      <c r="P18" s="213"/>
      <c r="Q18" s="211">
        <f>SUM(Q15:Q17)</f>
        <v>15059182.65</v>
      </c>
      <c r="R18" s="212"/>
      <c r="S18" s="213"/>
      <c r="T18" s="211">
        <f>SUM(T15:T17)</f>
        <v>15346626.990000002</v>
      </c>
      <c r="U18" s="212"/>
      <c r="V18" s="213"/>
    </row>
    <row r="19" spans="1:22" s="55" customFormat="1" ht="28.2" customHeight="1" x14ac:dyDescent="0.25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 x14ac:dyDescent="0.25">
      <c r="A20" s="34"/>
      <c r="B20" s="35"/>
      <c r="C20" s="35"/>
      <c r="D20" s="35"/>
      <c r="E20" s="35"/>
      <c r="F20" s="35"/>
      <c r="G20" s="35"/>
      <c r="H20" s="237" t="s">
        <v>99</v>
      </c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9"/>
      <c r="U20" s="239"/>
      <c r="V20" s="240"/>
    </row>
    <row r="21" spans="1:22" ht="18.45" customHeight="1" x14ac:dyDescent="0.25">
      <c r="A21" s="232" t="s">
        <v>2</v>
      </c>
      <c r="B21" s="232"/>
      <c r="C21" s="232"/>
      <c r="D21" s="232"/>
      <c r="E21" s="232"/>
      <c r="F21" s="232"/>
      <c r="G21" s="232"/>
      <c r="H21" s="233">
        <f>K21-1</f>
        <v>2021</v>
      </c>
      <c r="I21" s="233"/>
      <c r="J21" s="233"/>
      <c r="K21" s="233">
        <f>N21-1</f>
        <v>2022</v>
      </c>
      <c r="L21" s="233"/>
      <c r="M21" s="233"/>
      <c r="N21" s="233">
        <f>Q21-1</f>
        <v>2023</v>
      </c>
      <c r="O21" s="233"/>
      <c r="P21" s="233"/>
      <c r="Q21" s="233">
        <f>T21-1</f>
        <v>2024</v>
      </c>
      <c r="R21" s="233"/>
      <c r="S21" s="233"/>
      <c r="T21" s="233">
        <f>X2</f>
        <v>2025</v>
      </c>
      <c r="U21" s="233"/>
      <c r="V21" s="233"/>
    </row>
    <row r="22" spans="1:22" ht="18.45" customHeight="1" x14ac:dyDescent="0.25">
      <c r="A22" s="214" t="s">
        <v>17</v>
      </c>
      <c r="B22" s="215"/>
      <c r="C22" s="215"/>
      <c r="D22" s="215"/>
      <c r="E22" s="215"/>
      <c r="F22" s="215"/>
      <c r="G22" s="216"/>
      <c r="H22" s="234">
        <v>551554.39</v>
      </c>
      <c r="I22" s="235">
        <v>373432.17</v>
      </c>
      <c r="J22" s="236">
        <v>697745.74</v>
      </c>
      <c r="K22" s="234">
        <v>551394.26</v>
      </c>
      <c r="L22" s="235">
        <v>373432.17</v>
      </c>
      <c r="M22" s="236">
        <v>697745.74</v>
      </c>
      <c r="N22" s="234">
        <v>569217.30000000005</v>
      </c>
      <c r="O22" s="235">
        <v>373432.17</v>
      </c>
      <c r="P22" s="236">
        <v>697745.74</v>
      </c>
      <c r="Q22" s="234">
        <v>558763.22</v>
      </c>
      <c r="R22" s="235">
        <v>373432.17</v>
      </c>
      <c r="S22" s="236">
        <v>697745.74</v>
      </c>
      <c r="T22" s="234">
        <v>570846.97</v>
      </c>
      <c r="U22" s="235">
        <v>373432.17</v>
      </c>
      <c r="V22" s="236">
        <v>697745.74</v>
      </c>
    </row>
    <row r="23" spans="1:22" ht="18.45" customHeight="1" x14ac:dyDescent="0.25">
      <c r="A23" s="214" t="s">
        <v>15</v>
      </c>
      <c r="B23" s="215"/>
      <c r="C23" s="215"/>
      <c r="D23" s="215"/>
      <c r="E23" s="215"/>
      <c r="F23" s="215"/>
      <c r="G23" s="216"/>
      <c r="H23" s="229">
        <v>11374316.25</v>
      </c>
      <c r="I23" s="230">
        <v>12728583.199999999</v>
      </c>
      <c r="J23" s="231">
        <v>13240574.68</v>
      </c>
      <c r="K23" s="229">
        <v>11590075.57</v>
      </c>
      <c r="L23" s="230">
        <v>12728583.199999999</v>
      </c>
      <c r="M23" s="231">
        <v>13240574.68</v>
      </c>
      <c r="N23" s="229">
        <v>12503486.99</v>
      </c>
      <c r="O23" s="230">
        <v>12728583.199999999</v>
      </c>
      <c r="P23" s="231">
        <v>13240574.68</v>
      </c>
      <c r="Q23" s="229">
        <v>13252875.99</v>
      </c>
      <c r="R23" s="230">
        <v>12728583.199999999</v>
      </c>
      <c r="S23" s="231">
        <v>13240574.68</v>
      </c>
      <c r="T23" s="229">
        <v>13667071.560000001</v>
      </c>
      <c r="U23" s="230">
        <v>12728583.199999999</v>
      </c>
      <c r="V23" s="231">
        <v>13240574.68</v>
      </c>
    </row>
    <row r="24" spans="1:22" ht="18.45" customHeight="1" x14ac:dyDescent="0.25">
      <c r="A24" s="214" t="s">
        <v>16</v>
      </c>
      <c r="B24" s="215"/>
      <c r="C24" s="215"/>
      <c r="D24" s="215"/>
      <c r="E24" s="215"/>
      <c r="F24" s="215"/>
      <c r="G24" s="216"/>
      <c r="H24" s="229">
        <v>135266.44</v>
      </c>
      <c r="I24" s="230">
        <v>548784.99</v>
      </c>
      <c r="J24" s="231">
        <v>408005.67</v>
      </c>
      <c r="K24" s="229">
        <v>67251.83</v>
      </c>
      <c r="L24" s="230">
        <v>548784.99</v>
      </c>
      <c r="M24" s="231">
        <v>408005.67</v>
      </c>
      <c r="N24" s="229">
        <v>67251.83</v>
      </c>
      <c r="O24" s="230">
        <v>548784.99</v>
      </c>
      <c r="P24" s="231">
        <v>408005.67</v>
      </c>
      <c r="Q24" s="229">
        <v>190554.35</v>
      </c>
      <c r="R24" s="230">
        <v>548784.99</v>
      </c>
      <c r="S24" s="231">
        <v>408005.67</v>
      </c>
      <c r="T24" s="229">
        <v>216114.91</v>
      </c>
      <c r="U24" s="230">
        <v>548784.99</v>
      </c>
      <c r="V24" s="231">
        <v>408005.67</v>
      </c>
    </row>
    <row r="25" spans="1:22" ht="18.45" customHeight="1" thickBot="1" x14ac:dyDescent="0.3">
      <c r="A25" s="220" t="s">
        <v>3</v>
      </c>
      <c r="B25" s="221"/>
      <c r="C25" s="221"/>
      <c r="D25" s="221"/>
      <c r="E25" s="221"/>
      <c r="F25" s="221"/>
      <c r="G25" s="222"/>
      <c r="H25" s="223">
        <v>0</v>
      </c>
      <c r="I25" s="224">
        <v>0</v>
      </c>
      <c r="J25" s="225">
        <v>0</v>
      </c>
      <c r="K25" s="223">
        <v>0</v>
      </c>
      <c r="L25" s="224">
        <v>0</v>
      </c>
      <c r="M25" s="225">
        <v>0</v>
      </c>
      <c r="N25" s="223">
        <v>743538.59</v>
      </c>
      <c r="O25" s="224">
        <v>0</v>
      </c>
      <c r="P25" s="225">
        <v>0</v>
      </c>
      <c r="Q25" s="223">
        <v>346461.41</v>
      </c>
      <c r="R25" s="224">
        <v>0</v>
      </c>
      <c r="S25" s="225">
        <v>0</v>
      </c>
      <c r="T25" s="223">
        <v>0</v>
      </c>
      <c r="U25" s="224">
        <v>0</v>
      </c>
      <c r="V25" s="225">
        <v>0</v>
      </c>
    </row>
    <row r="26" spans="1:22" ht="18.45" customHeight="1" thickBot="1" x14ac:dyDescent="0.3">
      <c r="A26" s="201" t="s">
        <v>67</v>
      </c>
      <c r="B26" s="202"/>
      <c r="C26" s="202"/>
      <c r="D26" s="202"/>
      <c r="E26" s="202"/>
      <c r="F26" s="202"/>
      <c r="G26" s="203"/>
      <c r="H26" s="226">
        <f>SUM(H22:H25)</f>
        <v>12061137.08</v>
      </c>
      <c r="I26" s="227"/>
      <c r="J26" s="227"/>
      <c r="K26" s="226">
        <f>SUM(K22:K25)</f>
        <v>12208721.66</v>
      </c>
      <c r="L26" s="227"/>
      <c r="M26" s="228"/>
      <c r="N26" s="227">
        <f>SUM(N22:N25)</f>
        <v>13883494.710000001</v>
      </c>
      <c r="O26" s="227"/>
      <c r="P26" s="227"/>
      <c r="Q26" s="226">
        <f>SUM(Q22:Q25)</f>
        <v>14348654.970000001</v>
      </c>
      <c r="R26" s="227"/>
      <c r="S26" s="228"/>
      <c r="T26" s="226">
        <f>SUM(T22:T25)</f>
        <v>14454033.440000001</v>
      </c>
      <c r="U26" s="227"/>
      <c r="V26" s="228"/>
    </row>
    <row r="27" spans="1:22" ht="18.45" customHeight="1" x14ac:dyDescent="0.25">
      <c r="A27" s="214" t="s">
        <v>29</v>
      </c>
      <c r="B27" s="215"/>
      <c r="C27" s="215"/>
      <c r="D27" s="215"/>
      <c r="E27" s="215"/>
      <c r="F27" s="215"/>
      <c r="G27" s="216"/>
      <c r="H27" s="217">
        <v>903620.66</v>
      </c>
      <c r="I27" s="218">
        <v>6001218.2883333303</v>
      </c>
      <c r="J27" s="219">
        <v>5811470.0833333302</v>
      </c>
      <c r="K27" s="217">
        <v>1515087.98</v>
      </c>
      <c r="L27" s="218">
        <v>6001218.2883333303</v>
      </c>
      <c r="M27" s="219">
        <v>5811470.0833333302</v>
      </c>
      <c r="N27" s="217">
        <v>2050781.1</v>
      </c>
      <c r="O27" s="218">
        <v>6001218.2883333303</v>
      </c>
      <c r="P27" s="219">
        <v>5811470.0833333302</v>
      </c>
      <c r="Q27" s="217">
        <v>2162189.29</v>
      </c>
      <c r="R27" s="218">
        <v>6001218.2883333303</v>
      </c>
      <c r="S27" s="219">
        <v>5811470.0833333302</v>
      </c>
      <c r="T27" s="217">
        <v>2868531.25</v>
      </c>
      <c r="U27" s="218">
        <v>6001218.2883333303</v>
      </c>
      <c r="V27" s="219">
        <v>5811470.0833333302</v>
      </c>
    </row>
    <row r="28" spans="1:22" ht="18.45" customHeight="1" thickBot="1" x14ac:dyDescent="0.3">
      <c r="A28" s="220" t="s">
        <v>3</v>
      </c>
      <c r="B28" s="221"/>
      <c r="C28" s="221"/>
      <c r="D28" s="221"/>
      <c r="E28" s="221"/>
      <c r="F28" s="221"/>
      <c r="G28" s="222"/>
      <c r="H28" s="223">
        <v>0</v>
      </c>
      <c r="I28" s="224">
        <v>0</v>
      </c>
      <c r="J28" s="225">
        <v>0</v>
      </c>
      <c r="K28" s="223">
        <v>0</v>
      </c>
      <c r="L28" s="224">
        <v>0</v>
      </c>
      <c r="M28" s="225">
        <v>0</v>
      </c>
      <c r="N28" s="223">
        <v>0</v>
      </c>
      <c r="O28" s="224">
        <v>0</v>
      </c>
      <c r="P28" s="225">
        <v>0</v>
      </c>
      <c r="Q28" s="223">
        <v>0</v>
      </c>
      <c r="R28" s="224">
        <v>0</v>
      </c>
      <c r="S28" s="225">
        <v>0</v>
      </c>
      <c r="T28" s="223">
        <v>0</v>
      </c>
      <c r="U28" s="224">
        <v>0</v>
      </c>
      <c r="V28" s="225">
        <v>0</v>
      </c>
    </row>
    <row r="29" spans="1:22" ht="18.45" customHeight="1" thickBot="1" x14ac:dyDescent="0.3">
      <c r="A29" s="208" t="s">
        <v>68</v>
      </c>
      <c r="B29" s="209"/>
      <c r="C29" s="209"/>
      <c r="D29" s="209"/>
      <c r="E29" s="209"/>
      <c r="F29" s="209"/>
      <c r="G29" s="210"/>
      <c r="H29" s="211">
        <f>SUM(H26:H28)</f>
        <v>12964757.74</v>
      </c>
      <c r="I29" s="212"/>
      <c r="J29" s="212"/>
      <c r="K29" s="211">
        <f>SUM(K26:K28)</f>
        <v>13723809.640000001</v>
      </c>
      <c r="L29" s="212"/>
      <c r="M29" s="213"/>
      <c r="N29" s="212">
        <f>SUM(N26:N28)</f>
        <v>15934275.810000001</v>
      </c>
      <c r="O29" s="212"/>
      <c r="P29" s="212"/>
      <c r="Q29" s="211">
        <f>SUM(Q26:Q28)</f>
        <v>16510844.260000002</v>
      </c>
      <c r="R29" s="212"/>
      <c r="S29" s="213"/>
      <c r="T29" s="211">
        <f>SUM(T26:T28)</f>
        <v>17322564.690000001</v>
      </c>
      <c r="U29" s="212"/>
      <c r="V29" s="213"/>
    </row>
    <row r="30" spans="1:22" ht="16.95" customHeight="1" x14ac:dyDescent="0.25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190" t="s">
        <v>39</v>
      </c>
      <c r="B1" s="175"/>
      <c r="C1" s="175"/>
      <c r="D1" s="175"/>
      <c r="E1" s="175"/>
      <c r="F1" s="175"/>
      <c r="G1" s="179" t="str">
        <f>Coordonnées!G1</f>
        <v>Administration communale d'Engis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25"/>
      <c r="V1" s="125"/>
      <c r="W1" s="98" t="str">
        <f>Coordonnées!$U$1</f>
        <v>Code INS</v>
      </c>
      <c r="X1" s="135">
        <f>Coordonnées!$V$1</f>
        <v>61080</v>
      </c>
    </row>
    <row r="2" spans="1:24" x14ac:dyDescent="0.25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 x14ac:dyDescent="0.25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 x14ac:dyDescent="0.25">
      <c r="A6" s="13"/>
      <c r="B6" s="2"/>
      <c r="C6" s="2"/>
      <c r="D6" s="2"/>
      <c r="E6" s="2"/>
      <c r="H6" s="244" t="s">
        <v>43</v>
      </c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5"/>
      <c r="U6" s="245"/>
      <c r="V6" s="245"/>
    </row>
    <row r="7" spans="1:24" ht="18.45" customHeight="1" x14ac:dyDescent="0.25">
      <c r="A7" s="34"/>
      <c r="B7" s="35"/>
      <c r="C7" s="35"/>
      <c r="D7" s="35"/>
      <c r="E7" s="35"/>
      <c r="F7" s="35"/>
      <c r="G7" s="35"/>
      <c r="H7" s="246" t="str">
        <f>Coordonnées!$J$27</f>
        <v>Budget</v>
      </c>
      <c r="I7" s="246"/>
      <c r="J7" s="246"/>
      <c r="K7" s="246" t="str">
        <f>Coordonnées!$J$27</f>
        <v>Budget</v>
      </c>
      <c r="L7" s="246"/>
      <c r="M7" s="246"/>
      <c r="N7" s="246" t="str">
        <f>Coordonnées!$J$27</f>
        <v>Budget</v>
      </c>
      <c r="O7" s="246"/>
      <c r="P7" s="246"/>
      <c r="Q7" s="246" t="str">
        <f>Coordonnées!$J$27</f>
        <v>Budget</v>
      </c>
      <c r="R7" s="246"/>
      <c r="S7" s="246"/>
      <c r="T7" s="246" t="str">
        <f>Coordonnées!$J$27</f>
        <v>Budget</v>
      </c>
      <c r="U7" s="246"/>
      <c r="V7" s="246"/>
    </row>
    <row r="8" spans="1:24" ht="18.45" customHeight="1" x14ac:dyDescent="0.25">
      <c r="A8" s="34"/>
      <c r="B8" s="37"/>
      <c r="C8" s="35"/>
      <c r="D8" s="35"/>
      <c r="E8" s="35"/>
      <c r="F8" s="35"/>
      <c r="G8" s="35"/>
      <c r="H8" s="247" t="s">
        <v>100</v>
      </c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48"/>
      <c r="T8" s="249"/>
      <c r="U8" s="249"/>
      <c r="V8" s="250"/>
    </row>
    <row r="9" spans="1:24" ht="18.45" customHeight="1" x14ac:dyDescent="0.25">
      <c r="A9" s="232" t="s">
        <v>2</v>
      </c>
      <c r="B9" s="241"/>
      <c r="C9" s="232"/>
      <c r="D9" s="232"/>
      <c r="E9" s="232"/>
      <c r="F9" s="232"/>
      <c r="G9" s="232"/>
      <c r="H9" s="233">
        <f>K9-1</f>
        <v>2021</v>
      </c>
      <c r="I9" s="233"/>
      <c r="J9" s="233"/>
      <c r="K9" s="233">
        <f>N9-1</f>
        <v>2022</v>
      </c>
      <c r="L9" s="233"/>
      <c r="M9" s="233"/>
      <c r="N9" s="233">
        <f>Q9-1</f>
        <v>2023</v>
      </c>
      <c r="O9" s="233"/>
      <c r="P9" s="233"/>
      <c r="Q9" s="233">
        <f>T9-1</f>
        <v>2024</v>
      </c>
      <c r="R9" s="233"/>
      <c r="S9" s="233"/>
      <c r="T9" s="233">
        <f>X2</f>
        <v>2025</v>
      </c>
      <c r="U9" s="233"/>
      <c r="V9" s="233"/>
    </row>
    <row r="10" spans="1:24" ht="18.45" customHeight="1" x14ac:dyDescent="0.25">
      <c r="A10" s="242" t="s">
        <v>15</v>
      </c>
      <c r="B10" s="243"/>
      <c r="C10" s="243"/>
      <c r="D10" s="243"/>
      <c r="E10" s="243"/>
      <c r="F10" s="243"/>
      <c r="G10" s="243"/>
      <c r="H10" s="234">
        <v>53739.59</v>
      </c>
      <c r="I10" s="235">
        <v>5512664.2599999998</v>
      </c>
      <c r="J10" s="236">
        <v>5512664.2599999998</v>
      </c>
      <c r="K10" s="234">
        <v>106810.44</v>
      </c>
      <c r="L10" s="235">
        <v>5512664.2599999998</v>
      </c>
      <c r="M10" s="236">
        <v>5512664.2599999998</v>
      </c>
      <c r="N10" s="234">
        <v>61283.05</v>
      </c>
      <c r="O10" s="235">
        <v>5512664.2599999998</v>
      </c>
      <c r="P10" s="236">
        <v>5512664.2599999998</v>
      </c>
      <c r="Q10" s="234">
        <v>199447.2</v>
      </c>
      <c r="R10" s="235">
        <v>5512664.2599999998</v>
      </c>
      <c r="S10" s="236">
        <v>5512664.2599999998</v>
      </c>
      <c r="T10" s="234">
        <v>110427.04</v>
      </c>
      <c r="U10" s="235">
        <v>5512664.2599999998</v>
      </c>
      <c r="V10" s="236">
        <v>5512664.2599999998</v>
      </c>
    </row>
    <row r="11" spans="1:24" ht="18.45" customHeight="1" x14ac:dyDescent="0.25">
      <c r="A11" s="214" t="s">
        <v>44</v>
      </c>
      <c r="B11" s="215"/>
      <c r="C11" s="215"/>
      <c r="D11" s="215"/>
      <c r="E11" s="215"/>
      <c r="F11" s="215"/>
      <c r="G11" s="215"/>
      <c r="H11" s="229">
        <v>2006724.73</v>
      </c>
      <c r="I11" s="230">
        <v>2726342.74</v>
      </c>
      <c r="J11" s="231">
        <v>2726342.74</v>
      </c>
      <c r="K11" s="229">
        <v>1814275.87</v>
      </c>
      <c r="L11" s="230">
        <v>2726342.74</v>
      </c>
      <c r="M11" s="231">
        <v>2726342.74</v>
      </c>
      <c r="N11" s="229">
        <v>7122396.9500000002</v>
      </c>
      <c r="O11" s="230">
        <v>2726342.74</v>
      </c>
      <c r="P11" s="231">
        <v>2726342.74</v>
      </c>
      <c r="Q11" s="229">
        <v>9101763.6999999993</v>
      </c>
      <c r="R11" s="230">
        <v>2726342.74</v>
      </c>
      <c r="S11" s="231">
        <v>2726342.74</v>
      </c>
      <c r="T11" s="229">
        <v>3621533.6</v>
      </c>
      <c r="U11" s="230">
        <v>2726342.74</v>
      </c>
      <c r="V11" s="231">
        <v>2726342.74</v>
      </c>
    </row>
    <row r="12" spans="1:24" ht="18.45" customHeight="1" x14ac:dyDescent="0.25">
      <c r="A12" s="214" t="s">
        <v>16</v>
      </c>
      <c r="B12" s="215"/>
      <c r="C12" s="215"/>
      <c r="D12" s="215"/>
      <c r="E12" s="215"/>
      <c r="F12" s="215"/>
      <c r="G12" s="215"/>
      <c r="H12" s="229">
        <v>10710.41</v>
      </c>
      <c r="I12" s="230">
        <v>4264832.04</v>
      </c>
      <c r="J12" s="231">
        <v>4264832.04</v>
      </c>
      <c r="K12" s="229">
        <v>3106.75</v>
      </c>
      <c r="L12" s="230">
        <v>4264832.04</v>
      </c>
      <c r="M12" s="231">
        <v>4264832.04</v>
      </c>
      <c r="N12" s="229">
        <v>3106.75</v>
      </c>
      <c r="O12" s="230">
        <v>4264832.04</v>
      </c>
      <c r="P12" s="231">
        <v>4264832.04</v>
      </c>
      <c r="Q12" s="229">
        <v>2506.75</v>
      </c>
      <c r="R12" s="230">
        <v>4264832.04</v>
      </c>
      <c r="S12" s="231">
        <v>4264832.04</v>
      </c>
      <c r="T12" s="229">
        <v>2506.75</v>
      </c>
      <c r="U12" s="230">
        <v>4264832.04</v>
      </c>
      <c r="V12" s="231">
        <v>4264832.04</v>
      </c>
    </row>
    <row r="13" spans="1:24" ht="18.45" customHeight="1" x14ac:dyDescent="0.25">
      <c r="A13" s="214" t="s">
        <v>3</v>
      </c>
      <c r="B13" s="215"/>
      <c r="C13" s="215"/>
      <c r="D13" s="215"/>
      <c r="E13" s="215"/>
      <c r="F13" s="215"/>
      <c r="G13" s="215"/>
      <c r="H13" s="229">
        <v>0</v>
      </c>
      <c r="I13" s="230">
        <v>41563.69</v>
      </c>
      <c r="J13" s="231">
        <v>41563.69</v>
      </c>
      <c r="K13" s="229">
        <v>0</v>
      </c>
      <c r="L13" s="230">
        <v>41563.69</v>
      </c>
      <c r="M13" s="231">
        <v>41563.69</v>
      </c>
      <c r="N13" s="229">
        <v>0</v>
      </c>
      <c r="O13" s="230">
        <v>41563.69</v>
      </c>
      <c r="P13" s="231">
        <v>41563.69</v>
      </c>
      <c r="Q13" s="229">
        <v>0</v>
      </c>
      <c r="R13" s="230">
        <v>41563.69</v>
      </c>
      <c r="S13" s="231">
        <v>41563.69</v>
      </c>
      <c r="T13" s="229">
        <v>0</v>
      </c>
      <c r="U13" s="230">
        <v>41563.69</v>
      </c>
      <c r="V13" s="231">
        <v>41563.69</v>
      </c>
    </row>
    <row r="14" spans="1:24" ht="18.45" customHeight="1" thickBot="1" x14ac:dyDescent="0.3">
      <c r="A14" s="220"/>
      <c r="B14" s="221"/>
      <c r="C14" s="221"/>
      <c r="D14" s="221"/>
      <c r="E14" s="221"/>
      <c r="F14" s="221"/>
      <c r="G14" s="221"/>
      <c r="H14" s="223">
        <v>0</v>
      </c>
      <c r="I14" s="224">
        <v>0</v>
      </c>
      <c r="J14" s="225">
        <v>0</v>
      </c>
      <c r="K14" s="223">
        <v>0</v>
      </c>
      <c r="L14" s="224">
        <v>0</v>
      </c>
      <c r="M14" s="225">
        <v>0</v>
      </c>
      <c r="N14" s="223">
        <v>0</v>
      </c>
      <c r="O14" s="224">
        <v>0</v>
      </c>
      <c r="P14" s="225">
        <v>0</v>
      </c>
      <c r="Q14" s="223">
        <v>0</v>
      </c>
      <c r="R14" s="224">
        <v>0</v>
      </c>
      <c r="S14" s="225">
        <v>0</v>
      </c>
      <c r="T14" s="223">
        <v>0</v>
      </c>
      <c r="U14" s="224">
        <v>0</v>
      </c>
      <c r="V14" s="225">
        <v>0</v>
      </c>
    </row>
    <row r="15" spans="1:24" ht="18.45" customHeight="1" thickBot="1" x14ac:dyDescent="0.3">
      <c r="A15" s="201" t="s">
        <v>67</v>
      </c>
      <c r="B15" s="202"/>
      <c r="C15" s="202"/>
      <c r="D15" s="202"/>
      <c r="E15" s="202"/>
      <c r="F15" s="202"/>
      <c r="G15" s="202"/>
      <c r="H15" s="226">
        <f>SUM(H10:H14)</f>
        <v>2071174.73</v>
      </c>
      <c r="I15" s="227"/>
      <c r="J15" s="228"/>
      <c r="K15" s="227">
        <f>SUM(K10:K14)</f>
        <v>1924193.06</v>
      </c>
      <c r="L15" s="227"/>
      <c r="M15" s="227"/>
      <c r="N15" s="226">
        <f>SUM(N10:N14)</f>
        <v>7186786.75</v>
      </c>
      <c r="O15" s="227"/>
      <c r="P15" s="228"/>
      <c r="Q15" s="227">
        <f>SUM(Q10:Q14)</f>
        <v>9303717.6499999985</v>
      </c>
      <c r="R15" s="227"/>
      <c r="S15" s="228"/>
      <c r="T15" s="227">
        <f>SUM(T10:T14)</f>
        <v>3734467.39</v>
      </c>
      <c r="U15" s="227"/>
      <c r="V15" s="228"/>
    </row>
    <row r="16" spans="1:24" ht="18.45" customHeight="1" x14ac:dyDescent="0.25">
      <c r="A16" s="214" t="s">
        <v>29</v>
      </c>
      <c r="B16" s="215"/>
      <c r="C16" s="215"/>
      <c r="D16" s="215"/>
      <c r="E16" s="215"/>
      <c r="F16" s="215"/>
      <c r="G16" s="215"/>
      <c r="H16" s="217">
        <v>0</v>
      </c>
      <c r="I16" s="218">
        <v>1521059.02</v>
      </c>
      <c r="J16" s="219">
        <v>2351270.66</v>
      </c>
      <c r="K16" s="217">
        <v>0</v>
      </c>
      <c r="L16" s="218">
        <v>1659060.83</v>
      </c>
      <c r="M16" s="219">
        <v>1521059.02</v>
      </c>
      <c r="N16" s="217">
        <v>0</v>
      </c>
      <c r="O16" s="218">
        <v>2230351.92</v>
      </c>
      <c r="P16" s="219">
        <v>1659060.83</v>
      </c>
      <c r="Q16" s="217">
        <v>0</v>
      </c>
      <c r="R16" s="218">
        <v>2351270.66</v>
      </c>
      <c r="S16" s="219">
        <v>2230351.92</v>
      </c>
      <c r="T16" s="217">
        <v>0</v>
      </c>
      <c r="U16" s="218">
        <v>2351270.66</v>
      </c>
      <c r="V16" s="219">
        <v>2230351.92</v>
      </c>
    </row>
    <row r="17" spans="1:22" ht="18.45" customHeight="1" thickBot="1" x14ac:dyDescent="0.3">
      <c r="A17" s="220" t="s">
        <v>3</v>
      </c>
      <c r="B17" s="221"/>
      <c r="C17" s="221"/>
      <c r="D17" s="221"/>
      <c r="E17" s="221"/>
      <c r="F17" s="221"/>
      <c r="G17" s="221"/>
      <c r="H17" s="223">
        <v>164566.84</v>
      </c>
      <c r="I17" s="224">
        <v>1192323.53</v>
      </c>
      <c r="J17" s="225">
        <v>824300.6</v>
      </c>
      <c r="K17" s="223">
        <v>56469</v>
      </c>
      <c r="L17" s="224">
        <v>4295659.8600000003</v>
      </c>
      <c r="M17" s="225">
        <v>1192323.53</v>
      </c>
      <c r="N17" s="223">
        <v>815965</v>
      </c>
      <c r="O17" s="224">
        <v>1045347.08</v>
      </c>
      <c r="P17" s="225">
        <v>4295659.8600000003</v>
      </c>
      <c r="Q17" s="223">
        <v>665965</v>
      </c>
      <c r="R17" s="224">
        <v>824300.6</v>
      </c>
      <c r="S17" s="225">
        <v>1045347.08</v>
      </c>
      <c r="T17" s="223">
        <v>505965</v>
      </c>
      <c r="U17" s="224">
        <v>824300.6</v>
      </c>
      <c r="V17" s="225">
        <v>1045347.08</v>
      </c>
    </row>
    <row r="18" spans="1:22" ht="18.45" customHeight="1" thickBot="1" x14ac:dyDescent="0.3">
      <c r="A18" s="208" t="s">
        <v>68</v>
      </c>
      <c r="B18" s="209"/>
      <c r="C18" s="209"/>
      <c r="D18" s="209"/>
      <c r="E18" s="209"/>
      <c r="F18" s="209"/>
      <c r="G18" s="209"/>
      <c r="H18" s="211">
        <f>SUM(H15:H17)</f>
        <v>2235741.5699999998</v>
      </c>
      <c r="I18" s="212"/>
      <c r="J18" s="213"/>
      <c r="K18" s="212">
        <f>SUM(K15:K17)</f>
        <v>1980662.06</v>
      </c>
      <c r="L18" s="212"/>
      <c r="M18" s="212"/>
      <c r="N18" s="211">
        <f>SUM(N15:N17)</f>
        <v>8002751.75</v>
      </c>
      <c r="O18" s="212"/>
      <c r="P18" s="213"/>
      <c r="Q18" s="211">
        <f>SUM(Q15:Q17)</f>
        <v>9969682.6499999985</v>
      </c>
      <c r="R18" s="212"/>
      <c r="S18" s="213"/>
      <c r="T18" s="211">
        <f>SUM(T15:T17)</f>
        <v>4240432.3900000006</v>
      </c>
      <c r="U18" s="212"/>
      <c r="V18" s="213"/>
    </row>
    <row r="19" spans="1:22" s="55" customFormat="1" ht="28.2" customHeight="1" x14ac:dyDescent="0.25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 x14ac:dyDescent="0.25">
      <c r="A20" s="34"/>
      <c r="B20" s="35"/>
      <c r="C20" s="35"/>
      <c r="D20" s="35"/>
      <c r="E20" s="35"/>
      <c r="F20" s="35"/>
      <c r="G20" s="35"/>
      <c r="H20" s="237" t="s">
        <v>101</v>
      </c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9"/>
      <c r="U20" s="239"/>
      <c r="V20" s="240"/>
    </row>
    <row r="21" spans="1:22" ht="18.45" customHeight="1" x14ac:dyDescent="0.25">
      <c r="A21" s="232" t="s">
        <v>2</v>
      </c>
      <c r="B21" s="232"/>
      <c r="C21" s="232"/>
      <c r="D21" s="232"/>
      <c r="E21" s="232"/>
      <c r="F21" s="232"/>
      <c r="G21" s="232"/>
      <c r="H21" s="233">
        <f>K21-1</f>
        <v>2021</v>
      </c>
      <c r="I21" s="233"/>
      <c r="J21" s="233"/>
      <c r="K21" s="233">
        <f>N21-1</f>
        <v>2022</v>
      </c>
      <c r="L21" s="233"/>
      <c r="M21" s="233"/>
      <c r="N21" s="233">
        <f>Q21-1</f>
        <v>2023</v>
      </c>
      <c r="O21" s="233"/>
      <c r="P21" s="233"/>
      <c r="Q21" s="233">
        <f>T21-1</f>
        <v>2024</v>
      </c>
      <c r="R21" s="233"/>
      <c r="S21" s="233"/>
      <c r="T21" s="233">
        <f>X2</f>
        <v>2025</v>
      </c>
      <c r="U21" s="233"/>
      <c r="V21" s="233"/>
    </row>
    <row r="22" spans="1:22" ht="18.45" customHeight="1" x14ac:dyDescent="0.25">
      <c r="A22" s="242" t="s">
        <v>15</v>
      </c>
      <c r="B22" s="243"/>
      <c r="C22" s="243"/>
      <c r="D22" s="243"/>
      <c r="E22" s="243"/>
      <c r="F22" s="243"/>
      <c r="G22" s="243"/>
      <c r="H22" s="234">
        <v>758840.24</v>
      </c>
      <c r="I22" s="235">
        <v>373432.17</v>
      </c>
      <c r="J22" s="236">
        <v>697745.74</v>
      </c>
      <c r="K22" s="234">
        <v>323181.38</v>
      </c>
      <c r="L22" s="235">
        <v>365967.42</v>
      </c>
      <c r="M22" s="236">
        <v>373432.17</v>
      </c>
      <c r="N22" s="234">
        <v>2280363.5299999998</v>
      </c>
      <c r="O22" s="235">
        <v>414709.37</v>
      </c>
      <c r="P22" s="236">
        <v>365967.42</v>
      </c>
      <c r="Q22" s="234">
        <v>4010672.49</v>
      </c>
      <c r="R22" s="235">
        <v>697745.74</v>
      </c>
      <c r="S22" s="236">
        <v>414709.37</v>
      </c>
      <c r="T22" s="234">
        <v>1138914.45</v>
      </c>
      <c r="U22" s="235">
        <v>557211.56000000006</v>
      </c>
      <c r="V22" s="236">
        <v>577850.16</v>
      </c>
    </row>
    <row r="23" spans="1:22" ht="18.45" customHeight="1" x14ac:dyDescent="0.25">
      <c r="A23" s="214" t="s">
        <v>44</v>
      </c>
      <c r="B23" s="215"/>
      <c r="C23" s="215"/>
      <c r="D23" s="215"/>
      <c r="E23" s="215"/>
      <c r="F23" s="215"/>
      <c r="G23" s="215"/>
      <c r="H23" s="229">
        <v>164566.84</v>
      </c>
      <c r="I23" s="230">
        <v>12728583.199999999</v>
      </c>
      <c r="J23" s="231">
        <v>13240574.68</v>
      </c>
      <c r="K23" s="229">
        <v>53169</v>
      </c>
      <c r="L23" s="230">
        <v>12120371.99</v>
      </c>
      <c r="M23" s="231">
        <v>12728583.199999999</v>
      </c>
      <c r="N23" s="229">
        <v>815965</v>
      </c>
      <c r="O23" s="230">
        <v>12941517.73</v>
      </c>
      <c r="P23" s="231">
        <v>12120371.99</v>
      </c>
      <c r="Q23" s="229">
        <v>665965</v>
      </c>
      <c r="R23" s="230">
        <v>13240574.68</v>
      </c>
      <c r="S23" s="231">
        <v>12941517.73</v>
      </c>
      <c r="T23" s="229">
        <v>505965</v>
      </c>
      <c r="U23" s="230">
        <v>13289626.9983333</v>
      </c>
      <c r="V23" s="231">
        <v>13396094.2633333</v>
      </c>
    </row>
    <row r="24" spans="1:22" ht="18.45" customHeight="1" x14ac:dyDescent="0.25">
      <c r="A24" s="214" t="s">
        <v>16</v>
      </c>
      <c r="B24" s="215"/>
      <c r="C24" s="215"/>
      <c r="D24" s="215"/>
      <c r="E24" s="215"/>
      <c r="F24" s="215"/>
      <c r="G24" s="215"/>
      <c r="H24" s="229">
        <v>1045122.88</v>
      </c>
      <c r="I24" s="230">
        <v>548784.99</v>
      </c>
      <c r="J24" s="231">
        <v>408005.67</v>
      </c>
      <c r="K24" s="229">
        <v>1387547.35</v>
      </c>
      <c r="L24" s="230">
        <v>536819.05000000005</v>
      </c>
      <c r="M24" s="231">
        <v>548784.99</v>
      </c>
      <c r="N24" s="229">
        <v>3839339.35</v>
      </c>
      <c r="O24" s="230">
        <v>344975.81</v>
      </c>
      <c r="P24" s="231">
        <v>536819.05000000005</v>
      </c>
      <c r="Q24" s="229">
        <v>3782135.48</v>
      </c>
      <c r="R24" s="230">
        <v>408005.67</v>
      </c>
      <c r="S24" s="231">
        <v>344975.81</v>
      </c>
      <c r="T24" s="229">
        <v>1981059.74</v>
      </c>
      <c r="U24" s="230">
        <v>128208.38666666699</v>
      </c>
      <c r="V24" s="231">
        <v>26303.796666666702</v>
      </c>
    </row>
    <row r="25" spans="1:22" ht="18.45" customHeight="1" thickBot="1" x14ac:dyDescent="0.3">
      <c r="A25" s="214" t="s">
        <v>3</v>
      </c>
      <c r="B25" s="215"/>
      <c r="C25" s="215"/>
      <c r="D25" s="215"/>
      <c r="E25" s="215"/>
      <c r="F25" s="215"/>
      <c r="G25" s="215"/>
      <c r="H25" s="223">
        <v>0</v>
      </c>
      <c r="I25" s="224">
        <v>0</v>
      </c>
      <c r="J25" s="225">
        <v>0</v>
      </c>
      <c r="K25" s="223">
        <v>0</v>
      </c>
      <c r="L25" s="224">
        <v>0</v>
      </c>
      <c r="M25" s="225">
        <v>0</v>
      </c>
      <c r="N25" s="223">
        <v>0</v>
      </c>
      <c r="O25" s="224">
        <v>0</v>
      </c>
      <c r="P25" s="225">
        <v>0</v>
      </c>
      <c r="Q25" s="223">
        <v>0</v>
      </c>
      <c r="R25" s="224">
        <v>0</v>
      </c>
      <c r="S25" s="225">
        <v>0</v>
      </c>
      <c r="T25" s="223">
        <v>0</v>
      </c>
      <c r="U25" s="224">
        <v>0</v>
      </c>
      <c r="V25" s="225">
        <v>0</v>
      </c>
    </row>
    <row r="26" spans="1:22" ht="18.45" customHeight="1" thickBot="1" x14ac:dyDescent="0.3">
      <c r="A26" s="201" t="s">
        <v>67</v>
      </c>
      <c r="B26" s="202"/>
      <c r="C26" s="202"/>
      <c r="D26" s="202"/>
      <c r="E26" s="202"/>
      <c r="F26" s="202"/>
      <c r="G26" s="203"/>
      <c r="H26" s="226">
        <f>SUM(H22:H25)</f>
        <v>1968529.96</v>
      </c>
      <c r="I26" s="227"/>
      <c r="J26" s="227"/>
      <c r="K26" s="226">
        <f>SUM(K22:K25)</f>
        <v>1763897.73</v>
      </c>
      <c r="L26" s="227"/>
      <c r="M26" s="228"/>
      <c r="N26" s="227">
        <f>SUM(N22:N25)</f>
        <v>6935667.8799999999</v>
      </c>
      <c r="O26" s="227"/>
      <c r="P26" s="227"/>
      <c r="Q26" s="226">
        <f>SUM(Q22:Q25)</f>
        <v>8458772.9700000007</v>
      </c>
      <c r="R26" s="227"/>
      <c r="S26" s="228"/>
      <c r="T26" s="226">
        <f>SUM(T22:T25)</f>
        <v>3625939.19</v>
      </c>
      <c r="U26" s="227"/>
      <c r="V26" s="228"/>
    </row>
    <row r="27" spans="1:22" ht="18.45" customHeight="1" x14ac:dyDescent="0.25">
      <c r="A27" s="214" t="s">
        <v>29</v>
      </c>
      <c r="B27" s="215"/>
      <c r="C27" s="215"/>
      <c r="D27" s="215"/>
      <c r="E27" s="215"/>
      <c r="F27" s="215"/>
      <c r="G27" s="216"/>
      <c r="H27" s="217">
        <v>0</v>
      </c>
      <c r="I27" s="218"/>
      <c r="J27" s="219"/>
      <c r="K27" s="217">
        <v>0</v>
      </c>
      <c r="L27" s="218">
        <v>10122961.629999999</v>
      </c>
      <c r="M27" s="219">
        <v>6628334.5600000005</v>
      </c>
      <c r="N27" s="217">
        <v>0</v>
      </c>
      <c r="O27" s="218">
        <v>6248838.1500000004</v>
      </c>
      <c r="P27" s="219">
        <v>10122961.629999999</v>
      </c>
      <c r="Q27" s="217">
        <v>0</v>
      </c>
      <c r="R27" s="218">
        <v>6834216</v>
      </c>
      <c r="S27" s="219">
        <v>6248838.1500000004</v>
      </c>
      <c r="T27" s="217">
        <v>0</v>
      </c>
      <c r="U27" s="218">
        <v>6001218.2883333303</v>
      </c>
      <c r="V27" s="219">
        <v>5811470.0833333302</v>
      </c>
    </row>
    <row r="28" spans="1:22" ht="18.45" customHeight="1" thickBot="1" x14ac:dyDescent="0.3">
      <c r="A28" s="220" t="s">
        <v>3</v>
      </c>
      <c r="B28" s="221"/>
      <c r="C28" s="221"/>
      <c r="D28" s="221"/>
      <c r="E28" s="221"/>
      <c r="F28" s="221"/>
      <c r="G28" s="222"/>
      <c r="H28" s="223">
        <v>267211.61</v>
      </c>
      <c r="I28" s="224">
        <v>0</v>
      </c>
      <c r="J28" s="225">
        <v>0</v>
      </c>
      <c r="K28" s="223">
        <v>216764.33</v>
      </c>
      <c r="L28" s="224">
        <v>0</v>
      </c>
      <c r="M28" s="225">
        <v>0</v>
      </c>
      <c r="N28" s="223">
        <v>1067083.8700000001</v>
      </c>
      <c r="O28" s="224">
        <v>0</v>
      </c>
      <c r="P28" s="225">
        <v>0</v>
      </c>
      <c r="Q28" s="223">
        <v>1510909.68</v>
      </c>
      <c r="R28" s="224">
        <v>0</v>
      </c>
      <c r="S28" s="225">
        <v>0</v>
      </c>
      <c r="T28" s="223">
        <v>614493.19999999995</v>
      </c>
      <c r="U28" s="224">
        <v>0</v>
      </c>
      <c r="V28" s="225">
        <v>0</v>
      </c>
    </row>
    <row r="29" spans="1:22" ht="18.45" customHeight="1" thickBot="1" x14ac:dyDescent="0.3">
      <c r="A29" s="208" t="s">
        <v>68</v>
      </c>
      <c r="B29" s="209"/>
      <c r="C29" s="209"/>
      <c r="D29" s="209"/>
      <c r="E29" s="209"/>
      <c r="F29" s="209"/>
      <c r="G29" s="210"/>
      <c r="H29" s="211">
        <f>SUM(H26:H28)</f>
        <v>2235741.5699999998</v>
      </c>
      <c r="I29" s="212"/>
      <c r="J29" s="212"/>
      <c r="K29" s="211">
        <f>SUM(K26:K28)</f>
        <v>1980662.06</v>
      </c>
      <c r="L29" s="212"/>
      <c r="M29" s="213"/>
      <c r="N29" s="212">
        <f>SUM(N26:N28)</f>
        <v>8002751.75</v>
      </c>
      <c r="O29" s="212"/>
      <c r="P29" s="212"/>
      <c r="Q29" s="211">
        <f>SUM(Q26:Q28)</f>
        <v>9969682.6500000004</v>
      </c>
      <c r="R29" s="212"/>
      <c r="S29" s="213"/>
      <c r="T29" s="211">
        <f>SUM(T26:T28)</f>
        <v>4240432.3899999997</v>
      </c>
      <c r="U29" s="212"/>
      <c r="V29" s="213"/>
    </row>
    <row r="30" spans="1:22" ht="16.95" customHeight="1" x14ac:dyDescent="0.25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95" customHeight="1" x14ac:dyDescent="0.25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190" t="str">
        <f>Coordonnées!A1</f>
        <v>Synthèse du Budget</v>
      </c>
      <c r="B1" s="175"/>
      <c r="C1" s="175"/>
      <c r="D1" s="175"/>
      <c r="E1" s="179" t="str">
        <f>Coordonnées!G1</f>
        <v>Administration communale d'Engis</v>
      </c>
      <c r="F1" s="179"/>
      <c r="G1" s="179"/>
      <c r="H1" s="179"/>
      <c r="I1" s="98" t="str">
        <f>Coordonnées!$U$1</f>
        <v>Code INS</v>
      </c>
      <c r="J1" s="135">
        <f>Coordonnées!$V$1</f>
        <v>61080</v>
      </c>
    </row>
    <row r="2" spans="1:10" ht="16.2" customHeight="1" x14ac:dyDescent="0.25">
      <c r="A2" s="176"/>
      <c r="B2" s="177"/>
      <c r="C2" s="177"/>
      <c r="D2" s="177"/>
      <c r="E2" s="180"/>
      <c r="F2" s="180"/>
      <c r="G2" s="180"/>
      <c r="H2" s="180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2" customHeight="1" x14ac:dyDescent="0.25">
      <c r="A4" s="16"/>
      <c r="B4" s="15"/>
      <c r="C4" s="15"/>
      <c r="D4" s="15"/>
      <c r="E4" s="251" t="s">
        <v>45</v>
      </c>
      <c r="F4" s="252"/>
      <c r="G4" s="252"/>
      <c r="H4" s="252"/>
      <c r="I4" s="252"/>
    </row>
    <row r="5" spans="1:10" ht="17.7" customHeight="1" x14ac:dyDescent="0.25">
      <c r="A5" s="14"/>
      <c r="E5" s="262" t="s">
        <v>69</v>
      </c>
      <c r="F5" s="263"/>
      <c r="G5" s="263"/>
      <c r="H5" s="263"/>
      <c r="I5" s="263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5">
      <c r="A8" s="264" t="s">
        <v>35</v>
      </c>
      <c r="B8" s="265"/>
      <c r="C8" s="265"/>
      <c r="D8" s="266"/>
      <c r="E8" s="154">
        <v>551371.80000000005</v>
      </c>
      <c r="F8" s="154">
        <v>282507.34999999998</v>
      </c>
      <c r="G8" s="154">
        <v>756209.04</v>
      </c>
      <c r="H8" s="154">
        <v>721131.64</v>
      </c>
      <c r="I8" s="154">
        <v>751907.62</v>
      </c>
    </row>
    <row r="9" spans="1:10" ht="30" customHeight="1" x14ac:dyDescent="0.25">
      <c r="A9" s="253" t="s">
        <v>18</v>
      </c>
      <c r="B9" s="254"/>
      <c r="C9" s="254"/>
      <c r="D9" s="255"/>
      <c r="E9" s="154">
        <v>3384182.3</v>
      </c>
      <c r="F9" s="154">
        <v>3335760.13</v>
      </c>
      <c r="G9" s="154">
        <v>3571954.35</v>
      </c>
      <c r="H9" s="154">
        <v>3754704.99</v>
      </c>
      <c r="I9" s="154">
        <v>3917704.28</v>
      </c>
    </row>
    <row r="10" spans="1:10" ht="30" customHeight="1" x14ac:dyDescent="0.25">
      <c r="A10" s="253" t="s">
        <v>19</v>
      </c>
      <c r="B10" s="254"/>
      <c r="C10" s="254"/>
      <c r="D10" s="255"/>
      <c r="E10" s="154">
        <v>1057924.56</v>
      </c>
      <c r="F10" s="154">
        <v>1044784.66</v>
      </c>
      <c r="G10" s="154">
        <v>1150752.56</v>
      </c>
      <c r="H10" s="154">
        <v>1268557.68</v>
      </c>
      <c r="I10" s="154">
        <v>1363366.65</v>
      </c>
    </row>
    <row r="11" spans="1:10" ht="30" customHeight="1" x14ac:dyDescent="0.25">
      <c r="A11" s="253" t="s">
        <v>20</v>
      </c>
      <c r="B11" s="254"/>
      <c r="C11" s="254"/>
      <c r="D11" s="255"/>
      <c r="E11" s="154">
        <v>2242314.31</v>
      </c>
      <c r="F11" s="154">
        <v>2324425.7200000002</v>
      </c>
      <c r="G11" s="154">
        <v>2844690.24</v>
      </c>
      <c r="H11" s="154">
        <v>3062191.97</v>
      </c>
      <c r="I11" s="154">
        <v>2717835.83</v>
      </c>
    </row>
    <row r="12" spans="1:10" ht="30" customHeight="1" x14ac:dyDescent="0.25">
      <c r="A12" s="253" t="s">
        <v>28</v>
      </c>
      <c r="B12" s="254"/>
      <c r="C12" s="254"/>
      <c r="D12" s="255"/>
      <c r="E12" s="154">
        <v>42149.74</v>
      </c>
      <c r="F12" s="154">
        <v>42482.89</v>
      </c>
      <c r="G12" s="154">
        <v>42482.89</v>
      </c>
      <c r="H12" s="154">
        <v>43687.6</v>
      </c>
      <c r="I12" s="154">
        <v>43919</v>
      </c>
    </row>
    <row r="13" spans="1:10" ht="30" customHeight="1" x14ac:dyDescent="0.25">
      <c r="A13" s="253" t="s">
        <v>21</v>
      </c>
      <c r="B13" s="254"/>
      <c r="C13" s="254"/>
      <c r="D13" s="255"/>
      <c r="E13" s="154">
        <v>1089</v>
      </c>
      <c r="F13" s="154">
        <v>1089</v>
      </c>
      <c r="G13" s="154">
        <v>1089</v>
      </c>
      <c r="H13" s="154">
        <v>1089</v>
      </c>
      <c r="I13" s="154">
        <v>1089</v>
      </c>
    </row>
    <row r="14" spans="1:10" ht="30" customHeight="1" x14ac:dyDescent="0.25">
      <c r="A14" s="253" t="s">
        <v>22</v>
      </c>
      <c r="B14" s="254"/>
      <c r="C14" s="254"/>
      <c r="D14" s="255"/>
      <c r="E14" s="154">
        <v>473263.88</v>
      </c>
      <c r="F14" s="154">
        <v>603335.72</v>
      </c>
      <c r="G14" s="154">
        <v>783561.16</v>
      </c>
      <c r="H14" s="154">
        <v>772087.94</v>
      </c>
      <c r="I14" s="154">
        <v>810837.06</v>
      </c>
    </row>
    <row r="15" spans="1:10" ht="30" customHeight="1" x14ac:dyDescent="0.25">
      <c r="A15" s="253" t="s">
        <v>23</v>
      </c>
      <c r="B15" s="254"/>
      <c r="C15" s="254"/>
      <c r="D15" s="255"/>
      <c r="E15" s="154">
        <v>425754.49</v>
      </c>
      <c r="F15" s="154">
        <v>467127.9</v>
      </c>
      <c r="G15" s="154">
        <v>514343.21</v>
      </c>
      <c r="H15" s="154">
        <v>590053.81999999995</v>
      </c>
      <c r="I15" s="154">
        <v>582412.06000000006</v>
      </c>
    </row>
    <row r="16" spans="1:10" ht="30" customHeight="1" x14ac:dyDescent="0.25">
      <c r="A16" s="256" t="s">
        <v>32</v>
      </c>
      <c r="B16" s="257"/>
      <c r="C16" s="257"/>
      <c r="D16" s="258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5">
      <c r="A17" s="253" t="s">
        <v>31</v>
      </c>
      <c r="B17" s="254"/>
      <c r="C17" s="254"/>
      <c r="D17" s="255"/>
      <c r="E17" s="154">
        <v>35403.43</v>
      </c>
      <c r="F17" s="154">
        <v>29742.06</v>
      </c>
      <c r="G17" s="154">
        <v>50520.27</v>
      </c>
      <c r="H17" s="154">
        <v>51787.86</v>
      </c>
      <c r="I17" s="154">
        <v>31539.360000000001</v>
      </c>
    </row>
    <row r="18" spans="1:9" ht="30" customHeight="1" x14ac:dyDescent="0.25">
      <c r="A18" s="253" t="s">
        <v>24</v>
      </c>
      <c r="B18" s="254"/>
      <c r="C18" s="254"/>
      <c r="D18" s="255"/>
      <c r="E18" s="154">
        <v>2713064.04</v>
      </c>
      <c r="F18" s="154">
        <v>2785271.21</v>
      </c>
      <c r="G18" s="154">
        <v>3321026.35</v>
      </c>
      <c r="H18" s="154">
        <v>3468994.3</v>
      </c>
      <c r="I18" s="154">
        <v>3509085.52</v>
      </c>
    </row>
    <row r="19" spans="1:9" ht="30" customHeight="1" x14ac:dyDescent="0.25">
      <c r="A19" s="256" t="s">
        <v>25</v>
      </c>
      <c r="B19" s="257"/>
      <c r="C19" s="257"/>
      <c r="D19" s="258"/>
      <c r="E19" s="154">
        <v>670888.80000000005</v>
      </c>
      <c r="F19" s="154">
        <v>631478.13</v>
      </c>
      <c r="G19" s="154">
        <v>627372.07999999996</v>
      </c>
      <c r="H19" s="154">
        <v>614157.85</v>
      </c>
      <c r="I19" s="154">
        <v>663166.43000000005</v>
      </c>
    </row>
    <row r="20" spans="1:9" ht="30" customHeight="1" x14ac:dyDescent="0.25">
      <c r="A20" s="253" t="s">
        <v>26</v>
      </c>
      <c r="B20" s="254"/>
      <c r="C20" s="254"/>
      <c r="D20" s="255"/>
      <c r="E20" s="154">
        <v>0</v>
      </c>
      <c r="F20" s="154">
        <v>0</v>
      </c>
      <c r="G20" s="154">
        <v>0</v>
      </c>
      <c r="H20" s="154">
        <v>0</v>
      </c>
      <c r="I20" s="154">
        <v>0</v>
      </c>
    </row>
    <row r="21" spans="1:9" ht="30" customHeight="1" x14ac:dyDescent="0.25">
      <c r="A21" s="259" t="s">
        <v>27</v>
      </c>
      <c r="B21" s="260"/>
      <c r="C21" s="260"/>
      <c r="D21" s="261"/>
      <c r="E21" s="154">
        <v>308729.98</v>
      </c>
      <c r="F21" s="154">
        <v>270767.15999999997</v>
      </c>
      <c r="G21" s="154">
        <v>375667.37</v>
      </c>
      <c r="H21" s="154">
        <v>391517.38</v>
      </c>
      <c r="I21" s="154">
        <v>433099.55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190" t="str">
        <f>Coordonnées!A1</f>
        <v>Synthèse du Budget</v>
      </c>
      <c r="B1" s="175"/>
      <c r="C1" s="175"/>
      <c r="D1" s="175"/>
      <c r="E1" s="179" t="str">
        <f>Coordonnées!G1</f>
        <v>Administration communale d'Engis</v>
      </c>
      <c r="F1" s="179"/>
      <c r="G1" s="179"/>
      <c r="H1" s="179"/>
      <c r="I1" s="98" t="str">
        <f>Coordonnées!$U$1</f>
        <v>Code INS</v>
      </c>
      <c r="J1" s="135">
        <f>Coordonnées!$V$1</f>
        <v>61080</v>
      </c>
    </row>
    <row r="2" spans="1:10" ht="16.2" customHeight="1" x14ac:dyDescent="0.25">
      <c r="A2" s="176"/>
      <c r="B2" s="177"/>
      <c r="C2" s="177"/>
      <c r="D2" s="177"/>
      <c r="E2" s="180"/>
      <c r="F2" s="180"/>
      <c r="G2" s="180"/>
      <c r="H2" s="180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 x14ac:dyDescent="0.25">
      <c r="A4" s="16"/>
      <c r="B4" s="15"/>
      <c r="C4" s="15"/>
      <c r="D4" s="15"/>
      <c r="E4" s="251" t="s">
        <v>45</v>
      </c>
      <c r="F4" s="252"/>
      <c r="G4" s="252"/>
      <c r="H4" s="252"/>
      <c r="I4" s="252"/>
    </row>
    <row r="5" spans="1:10" ht="17.7" customHeight="1" x14ac:dyDescent="0.25">
      <c r="A5" s="14"/>
      <c r="E5" s="267" t="s">
        <v>70</v>
      </c>
      <c r="F5" s="268"/>
      <c r="G5" s="268"/>
      <c r="H5" s="268"/>
      <c r="I5" s="268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5">
      <c r="A8" s="264" t="s">
        <v>35</v>
      </c>
      <c r="B8" s="265"/>
      <c r="C8" s="265"/>
      <c r="D8" s="266"/>
      <c r="E8" s="154">
        <v>10152554.51</v>
      </c>
      <c r="F8" s="154">
        <v>11926398.09</v>
      </c>
      <c r="G8" s="154">
        <v>11421851.33</v>
      </c>
      <c r="H8" s="154">
        <v>14259958.02</v>
      </c>
      <c r="I8" s="154">
        <v>15431850.689999999</v>
      </c>
    </row>
    <row r="9" spans="1:10" ht="30" customHeight="1" x14ac:dyDescent="0.25">
      <c r="A9" s="253" t="s">
        <v>18</v>
      </c>
      <c r="B9" s="254"/>
      <c r="C9" s="254"/>
      <c r="D9" s="255"/>
      <c r="E9" s="154">
        <v>591058.47</v>
      </c>
      <c r="F9" s="154">
        <v>179869.5</v>
      </c>
      <c r="G9" s="154">
        <v>557917.17000000004</v>
      </c>
      <c r="H9" s="154">
        <v>241733.21</v>
      </c>
      <c r="I9" s="154">
        <v>125760.27</v>
      </c>
    </row>
    <row r="10" spans="1:10" ht="30" customHeight="1" x14ac:dyDescent="0.25">
      <c r="A10" s="253" t="s">
        <v>19</v>
      </c>
      <c r="B10" s="254"/>
      <c r="C10" s="254"/>
      <c r="D10" s="255"/>
      <c r="E10" s="154">
        <v>48089.17</v>
      </c>
      <c r="F10" s="154">
        <v>49100</v>
      </c>
      <c r="G10" s="154">
        <v>8100</v>
      </c>
      <c r="H10" s="154">
        <v>8100</v>
      </c>
      <c r="I10" s="154">
        <v>17900</v>
      </c>
    </row>
    <row r="11" spans="1:10" ht="30" customHeight="1" x14ac:dyDescent="0.25">
      <c r="A11" s="253" t="s">
        <v>20</v>
      </c>
      <c r="B11" s="254"/>
      <c r="C11" s="254"/>
      <c r="D11" s="255"/>
      <c r="E11" s="154">
        <v>223866.21</v>
      </c>
      <c r="F11" s="154">
        <v>102572.44</v>
      </c>
      <c r="G11" s="154">
        <v>114303.62</v>
      </c>
      <c r="H11" s="154">
        <v>118303.62</v>
      </c>
      <c r="I11" s="154">
        <v>99803.62</v>
      </c>
    </row>
    <row r="12" spans="1:10" ht="30" customHeight="1" x14ac:dyDescent="0.25">
      <c r="A12" s="253" t="s">
        <v>28</v>
      </c>
      <c r="B12" s="254"/>
      <c r="C12" s="254"/>
      <c r="D12" s="255"/>
      <c r="E12" s="154">
        <v>445302.02</v>
      </c>
      <c r="F12" s="154">
        <v>366917.84</v>
      </c>
      <c r="G12" s="154">
        <v>422546.98</v>
      </c>
      <c r="H12" s="154">
        <v>544107.42000000004</v>
      </c>
      <c r="I12" s="154">
        <v>491206.61</v>
      </c>
    </row>
    <row r="13" spans="1:10" ht="30" customHeight="1" x14ac:dyDescent="0.25">
      <c r="A13" s="253" t="s">
        <v>21</v>
      </c>
      <c r="B13" s="254"/>
      <c r="C13" s="254"/>
      <c r="D13" s="255"/>
      <c r="E13" s="154">
        <v>0</v>
      </c>
      <c r="F13" s="154">
        <v>0</v>
      </c>
      <c r="G13" s="154">
        <v>0</v>
      </c>
      <c r="H13" s="154">
        <v>0</v>
      </c>
      <c r="I13" s="154">
        <v>0</v>
      </c>
    </row>
    <row r="14" spans="1:10" ht="30" customHeight="1" x14ac:dyDescent="0.25">
      <c r="A14" s="253" t="s">
        <v>22</v>
      </c>
      <c r="B14" s="254"/>
      <c r="C14" s="254"/>
      <c r="D14" s="255"/>
      <c r="E14" s="154">
        <v>328284.13</v>
      </c>
      <c r="F14" s="154">
        <v>335494.59999999998</v>
      </c>
      <c r="G14" s="154">
        <v>332522.92</v>
      </c>
      <c r="H14" s="154">
        <v>379164.49</v>
      </c>
      <c r="I14" s="154">
        <v>392832.84</v>
      </c>
    </row>
    <row r="15" spans="1:10" ht="30" customHeight="1" x14ac:dyDescent="0.25">
      <c r="A15" s="253" t="s">
        <v>23</v>
      </c>
      <c r="B15" s="254"/>
      <c r="C15" s="254"/>
      <c r="D15" s="255"/>
      <c r="E15" s="154">
        <v>50780.28</v>
      </c>
      <c r="F15" s="154">
        <v>52581.63</v>
      </c>
      <c r="G15" s="154">
        <v>45701.61</v>
      </c>
      <c r="H15" s="154">
        <v>53991.23</v>
      </c>
      <c r="I15" s="154">
        <v>53991.23</v>
      </c>
    </row>
    <row r="16" spans="1:10" ht="30" customHeight="1" x14ac:dyDescent="0.25">
      <c r="A16" s="256" t="s">
        <v>32</v>
      </c>
      <c r="B16" s="257"/>
      <c r="C16" s="257"/>
      <c r="D16" s="258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5">
      <c r="A17" s="253" t="s">
        <v>31</v>
      </c>
      <c r="B17" s="254"/>
      <c r="C17" s="254"/>
      <c r="D17" s="255"/>
      <c r="E17" s="154">
        <v>0</v>
      </c>
      <c r="F17" s="154">
        <v>0</v>
      </c>
      <c r="G17" s="154">
        <v>0</v>
      </c>
      <c r="H17" s="154">
        <v>0</v>
      </c>
      <c r="I17" s="154">
        <v>0</v>
      </c>
    </row>
    <row r="18" spans="1:9" ht="30" customHeight="1" x14ac:dyDescent="0.25">
      <c r="A18" s="253" t="s">
        <v>24</v>
      </c>
      <c r="B18" s="254"/>
      <c r="C18" s="254"/>
      <c r="D18" s="255"/>
      <c r="E18" s="154">
        <v>931467.76</v>
      </c>
      <c r="F18" s="154">
        <v>608267.03</v>
      </c>
      <c r="G18" s="154">
        <v>887310.41</v>
      </c>
      <c r="H18" s="154">
        <v>827391.56</v>
      </c>
      <c r="I18" s="154">
        <v>629565.72</v>
      </c>
    </row>
    <row r="19" spans="1:9" ht="30" customHeight="1" x14ac:dyDescent="0.25">
      <c r="A19" s="256" t="s">
        <v>25</v>
      </c>
      <c r="B19" s="257"/>
      <c r="C19" s="257"/>
      <c r="D19" s="258"/>
      <c r="E19" s="154">
        <v>43847.51</v>
      </c>
      <c r="F19" s="154">
        <v>35996</v>
      </c>
      <c r="G19" s="154">
        <v>26628.16</v>
      </c>
      <c r="H19" s="154">
        <v>23588.16</v>
      </c>
      <c r="I19" s="154">
        <v>23988.16</v>
      </c>
    </row>
    <row r="20" spans="1:9" ht="30" customHeight="1" x14ac:dyDescent="0.25">
      <c r="A20" s="253" t="s">
        <v>26</v>
      </c>
      <c r="B20" s="254"/>
      <c r="C20" s="254"/>
      <c r="D20" s="255"/>
      <c r="E20" s="154">
        <v>406.55</v>
      </c>
      <c r="F20" s="154">
        <v>406.55</v>
      </c>
      <c r="G20" s="154">
        <v>406.55</v>
      </c>
      <c r="H20" s="154">
        <v>406.55</v>
      </c>
      <c r="I20" s="154">
        <v>406.55</v>
      </c>
    </row>
    <row r="21" spans="1:9" ht="30" customHeight="1" x14ac:dyDescent="0.25">
      <c r="A21" s="259" t="s">
        <v>27</v>
      </c>
      <c r="B21" s="260"/>
      <c r="C21" s="260"/>
      <c r="D21" s="261"/>
      <c r="E21" s="154">
        <v>129101.13</v>
      </c>
      <c r="F21" s="154">
        <v>66205.960000000006</v>
      </c>
      <c r="G21" s="154">
        <v>66205.960000000006</v>
      </c>
      <c r="H21" s="154">
        <v>54100</v>
      </c>
      <c r="I21" s="154">
        <v>55259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190" t="str">
        <f>Coordonnées!A1</f>
        <v>Synthèse du Budget</v>
      </c>
      <c r="B1" s="175"/>
      <c r="C1" s="175"/>
      <c r="D1" s="175"/>
      <c r="E1" s="179" t="str">
        <f>Coordonnées!G1</f>
        <v>Administration communale d'Engis</v>
      </c>
      <c r="F1" s="179"/>
      <c r="G1" s="179"/>
      <c r="H1" s="179"/>
      <c r="I1" s="98" t="str">
        <f>Coordonnées!$U$1</f>
        <v>Code INS</v>
      </c>
      <c r="J1" s="135">
        <f>Coordonnées!$V$1</f>
        <v>61080</v>
      </c>
    </row>
    <row r="2" spans="1:10" ht="16.2" customHeight="1" x14ac:dyDescent="0.25">
      <c r="A2" s="176"/>
      <c r="B2" s="177"/>
      <c r="C2" s="177"/>
      <c r="D2" s="177"/>
      <c r="E2" s="180"/>
      <c r="F2" s="180"/>
      <c r="G2" s="180"/>
      <c r="H2" s="180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2" customHeight="1" x14ac:dyDescent="0.25">
      <c r="A4" s="16"/>
      <c r="B4" s="15"/>
      <c r="C4" s="15"/>
      <c r="D4" s="15"/>
      <c r="E4" s="251" t="s">
        <v>45</v>
      </c>
      <c r="F4" s="252"/>
      <c r="G4" s="252"/>
      <c r="H4" s="252"/>
      <c r="I4" s="252"/>
    </row>
    <row r="5" spans="1:10" ht="17.7" customHeight="1" x14ac:dyDescent="0.25">
      <c r="A5" s="14"/>
      <c r="E5" s="269" t="s">
        <v>71</v>
      </c>
      <c r="F5" s="270"/>
      <c r="G5" s="270"/>
      <c r="H5" s="270"/>
      <c r="I5" s="270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5">
      <c r="A8" s="264" t="s">
        <v>35</v>
      </c>
      <c r="B8" s="265"/>
      <c r="C8" s="265"/>
      <c r="D8" s="266"/>
      <c r="E8" s="154">
        <v>164566.84</v>
      </c>
      <c r="F8" s="154">
        <v>66469</v>
      </c>
      <c r="G8" s="154">
        <v>815965</v>
      </c>
      <c r="H8" s="154">
        <v>683525.63</v>
      </c>
      <c r="I8" s="154">
        <v>515965</v>
      </c>
    </row>
    <row r="9" spans="1:10" ht="30" customHeight="1" x14ac:dyDescent="0.25">
      <c r="A9" s="253" t="s">
        <v>18</v>
      </c>
      <c r="B9" s="254"/>
      <c r="C9" s="254"/>
      <c r="D9" s="255"/>
      <c r="E9" s="154">
        <v>140600</v>
      </c>
      <c r="F9" s="154">
        <v>279301.93</v>
      </c>
      <c r="G9" s="154">
        <v>184100</v>
      </c>
      <c r="H9" s="154">
        <v>576458.38</v>
      </c>
      <c r="I9" s="154">
        <v>190000</v>
      </c>
    </row>
    <row r="10" spans="1:10" ht="30" customHeight="1" x14ac:dyDescent="0.25">
      <c r="A10" s="253" t="s">
        <v>19</v>
      </c>
      <c r="B10" s="254"/>
      <c r="C10" s="254"/>
      <c r="D10" s="255"/>
      <c r="E10" s="154">
        <v>31309.29</v>
      </c>
      <c r="F10" s="154">
        <v>32630.44</v>
      </c>
      <c r="G10" s="154">
        <v>39283.050000000003</v>
      </c>
      <c r="H10" s="154">
        <v>34947.199999999997</v>
      </c>
      <c r="I10" s="154">
        <v>41637.94</v>
      </c>
    </row>
    <row r="11" spans="1:10" ht="30" customHeight="1" x14ac:dyDescent="0.25">
      <c r="A11" s="253" t="s">
        <v>20</v>
      </c>
      <c r="B11" s="254"/>
      <c r="C11" s="254"/>
      <c r="D11" s="255"/>
      <c r="E11" s="154">
        <v>470800</v>
      </c>
      <c r="F11" s="154">
        <v>1029017.25</v>
      </c>
      <c r="G11" s="154">
        <v>1450223.48</v>
      </c>
      <c r="H11" s="154">
        <v>3032775.22</v>
      </c>
      <c r="I11" s="154">
        <v>1336033.6000000001</v>
      </c>
    </row>
    <row r="12" spans="1:10" ht="30" customHeight="1" x14ac:dyDescent="0.25">
      <c r="A12" s="253" t="s">
        <v>28</v>
      </c>
      <c r="B12" s="254"/>
      <c r="C12" s="254"/>
      <c r="D12" s="255"/>
      <c r="E12" s="154">
        <v>0</v>
      </c>
      <c r="F12" s="154">
        <v>0</v>
      </c>
      <c r="G12" s="154">
        <v>0</v>
      </c>
      <c r="H12" s="154">
        <v>0</v>
      </c>
      <c r="I12" s="154">
        <v>0</v>
      </c>
    </row>
    <row r="13" spans="1:10" ht="30" customHeight="1" x14ac:dyDescent="0.25">
      <c r="A13" s="253" t="s">
        <v>21</v>
      </c>
      <c r="B13" s="254"/>
      <c r="C13" s="254"/>
      <c r="D13" s="255"/>
      <c r="E13" s="154">
        <v>0</v>
      </c>
      <c r="F13" s="154">
        <v>0</v>
      </c>
      <c r="G13" s="154">
        <v>0</v>
      </c>
      <c r="H13" s="154">
        <v>0</v>
      </c>
      <c r="I13" s="154">
        <v>0</v>
      </c>
    </row>
    <row r="14" spans="1:10" ht="30" customHeight="1" x14ac:dyDescent="0.25">
      <c r="A14" s="253" t="s">
        <v>22</v>
      </c>
      <c r="B14" s="254"/>
      <c r="C14" s="254"/>
      <c r="D14" s="255"/>
      <c r="E14" s="154">
        <v>7603.66</v>
      </c>
      <c r="F14" s="154">
        <v>246656.53</v>
      </c>
      <c r="G14" s="154">
        <v>1433154</v>
      </c>
      <c r="H14" s="154">
        <v>1425754</v>
      </c>
      <c r="I14" s="154">
        <v>1190000</v>
      </c>
    </row>
    <row r="15" spans="1:10" ht="30" customHeight="1" x14ac:dyDescent="0.25">
      <c r="A15" s="253" t="s">
        <v>23</v>
      </c>
      <c r="B15" s="254"/>
      <c r="C15" s="254"/>
      <c r="D15" s="255"/>
      <c r="E15" s="154">
        <v>1415924.73</v>
      </c>
      <c r="F15" s="154">
        <v>111038.13</v>
      </c>
      <c r="G15" s="154">
        <v>2075634.47</v>
      </c>
      <c r="H15" s="154">
        <v>1651297.47</v>
      </c>
      <c r="I15" s="154">
        <v>110000</v>
      </c>
    </row>
    <row r="16" spans="1:10" ht="30" customHeight="1" x14ac:dyDescent="0.25">
      <c r="A16" s="256" t="s">
        <v>32</v>
      </c>
      <c r="B16" s="257"/>
      <c r="C16" s="257"/>
      <c r="D16" s="258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5">
      <c r="A17" s="253" t="s">
        <v>31</v>
      </c>
      <c r="B17" s="254"/>
      <c r="C17" s="254"/>
      <c r="D17" s="255"/>
      <c r="E17" s="154">
        <v>2430.3000000000002</v>
      </c>
      <c r="F17" s="154">
        <v>43180</v>
      </c>
      <c r="G17" s="154">
        <v>0</v>
      </c>
      <c r="H17" s="154">
        <v>117500</v>
      </c>
      <c r="I17" s="154">
        <v>46789.1</v>
      </c>
    </row>
    <row r="18" spans="1:9" ht="30" customHeight="1" x14ac:dyDescent="0.25">
      <c r="A18" s="253" t="s">
        <v>24</v>
      </c>
      <c r="B18" s="254"/>
      <c r="C18" s="254"/>
      <c r="D18" s="255"/>
      <c r="E18" s="154">
        <v>0</v>
      </c>
      <c r="F18" s="154">
        <v>74862.03</v>
      </c>
      <c r="G18" s="154">
        <v>821380</v>
      </c>
      <c r="H18" s="154">
        <v>751918</v>
      </c>
      <c r="I18" s="154">
        <v>37500</v>
      </c>
    </row>
    <row r="19" spans="1:9" ht="30" customHeight="1" x14ac:dyDescent="0.25">
      <c r="A19" s="256" t="s">
        <v>25</v>
      </c>
      <c r="B19" s="257"/>
      <c r="C19" s="257"/>
      <c r="D19" s="258"/>
      <c r="E19" s="154">
        <v>2506.75</v>
      </c>
      <c r="F19" s="154">
        <v>97506.75</v>
      </c>
      <c r="G19" s="154">
        <v>64006.75</v>
      </c>
      <c r="H19" s="154">
        <v>2506.75</v>
      </c>
      <c r="I19" s="154">
        <v>2506.75</v>
      </c>
    </row>
    <row r="20" spans="1:9" ht="30" customHeight="1" x14ac:dyDescent="0.25">
      <c r="A20" s="253" t="s">
        <v>26</v>
      </c>
      <c r="B20" s="254"/>
      <c r="C20" s="254"/>
      <c r="D20" s="255"/>
      <c r="E20" s="154">
        <v>0</v>
      </c>
      <c r="F20" s="154">
        <v>0</v>
      </c>
      <c r="G20" s="154">
        <v>0</v>
      </c>
      <c r="H20" s="154">
        <v>0</v>
      </c>
      <c r="I20" s="154">
        <v>0</v>
      </c>
    </row>
    <row r="21" spans="1:9" ht="30" customHeight="1" x14ac:dyDescent="0.25">
      <c r="A21" s="259" t="s">
        <v>27</v>
      </c>
      <c r="B21" s="260"/>
      <c r="C21" s="260"/>
      <c r="D21" s="261"/>
      <c r="E21" s="154">
        <v>0</v>
      </c>
      <c r="F21" s="154">
        <v>0</v>
      </c>
      <c r="G21" s="154">
        <v>1119005</v>
      </c>
      <c r="H21" s="154">
        <v>1693000</v>
      </c>
      <c r="I21" s="154">
        <v>770000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64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190" t="str">
        <f>Coordonnées!A1</f>
        <v>Synthèse du Budget</v>
      </c>
      <c r="B1" s="175"/>
      <c r="C1" s="175"/>
      <c r="D1" s="175"/>
      <c r="E1" s="179" t="str">
        <f>Coordonnées!G1</f>
        <v>Administration communale d'Engis</v>
      </c>
      <c r="F1" s="179"/>
      <c r="G1" s="179"/>
      <c r="H1" s="179"/>
      <c r="I1" s="98" t="str">
        <f>Coordonnées!$U$1</f>
        <v>Code INS</v>
      </c>
      <c r="J1" s="135">
        <f>Coordonnées!$V$1</f>
        <v>61080</v>
      </c>
    </row>
    <row r="2" spans="1:10" ht="16.2" customHeight="1" x14ac:dyDescent="0.25">
      <c r="A2" s="176"/>
      <c r="B2" s="177"/>
      <c r="C2" s="177"/>
      <c r="D2" s="177"/>
      <c r="E2" s="180"/>
      <c r="F2" s="180"/>
      <c r="G2" s="180"/>
      <c r="H2" s="180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 x14ac:dyDescent="0.25">
      <c r="A4" s="16"/>
      <c r="B4" s="15"/>
      <c r="C4" s="15"/>
      <c r="D4" s="15"/>
      <c r="E4" s="251" t="s">
        <v>45</v>
      </c>
      <c r="F4" s="252"/>
      <c r="G4" s="252"/>
      <c r="H4" s="252"/>
      <c r="I4" s="252"/>
    </row>
    <row r="5" spans="1:10" ht="17.7" customHeight="1" x14ac:dyDescent="0.25">
      <c r="A5" s="14"/>
      <c r="E5" s="271" t="s">
        <v>72</v>
      </c>
      <c r="F5" s="272"/>
      <c r="G5" s="272"/>
      <c r="H5" s="272"/>
      <c r="I5" s="272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5">
      <c r="A8" s="264" t="s">
        <v>35</v>
      </c>
      <c r="B8" s="265"/>
      <c r="C8" s="265"/>
      <c r="D8" s="266"/>
      <c r="E8" s="154">
        <v>267211.61</v>
      </c>
      <c r="F8" s="154">
        <v>216764.33</v>
      </c>
      <c r="G8" s="154">
        <v>1127083.8700000001</v>
      </c>
      <c r="H8" s="154">
        <v>1510909.68</v>
      </c>
      <c r="I8" s="154">
        <v>614493.19999999995</v>
      </c>
    </row>
    <row r="9" spans="1:10" ht="30" customHeight="1" x14ac:dyDescent="0.25">
      <c r="A9" s="253" t="s">
        <v>18</v>
      </c>
      <c r="B9" s="254"/>
      <c r="C9" s="254"/>
      <c r="D9" s="255"/>
      <c r="E9" s="154">
        <v>260000</v>
      </c>
      <c r="F9" s="154">
        <v>294945.93</v>
      </c>
      <c r="G9" s="154">
        <v>840965</v>
      </c>
      <c r="H9" s="154">
        <v>897965</v>
      </c>
      <c r="I9" s="154">
        <v>595965</v>
      </c>
    </row>
    <row r="10" spans="1:10" ht="30" customHeight="1" x14ac:dyDescent="0.25">
      <c r="A10" s="253" t="s">
        <v>19</v>
      </c>
      <c r="B10" s="254"/>
      <c r="C10" s="254"/>
      <c r="D10" s="255"/>
      <c r="E10" s="154">
        <v>31309.29</v>
      </c>
      <c r="F10" s="154">
        <v>32630.44</v>
      </c>
      <c r="G10" s="154">
        <v>33283.050000000003</v>
      </c>
      <c r="H10" s="154">
        <v>34947.199999999997</v>
      </c>
      <c r="I10" s="154">
        <v>0</v>
      </c>
    </row>
    <row r="11" spans="1:10" ht="30" customHeight="1" x14ac:dyDescent="0.25">
      <c r="A11" s="253" t="s">
        <v>20</v>
      </c>
      <c r="B11" s="254"/>
      <c r="C11" s="254"/>
      <c r="D11" s="255"/>
      <c r="E11" s="154">
        <v>267211.59999999998</v>
      </c>
      <c r="F11" s="154">
        <v>988150.25</v>
      </c>
      <c r="G11" s="154">
        <v>1045933.86</v>
      </c>
      <c r="H11" s="154">
        <v>3279814.99</v>
      </c>
      <c r="I11" s="154">
        <v>1089974.19</v>
      </c>
    </row>
    <row r="12" spans="1:10" ht="30" customHeight="1" x14ac:dyDescent="0.25">
      <c r="A12" s="253" t="s">
        <v>28</v>
      </c>
      <c r="B12" s="254"/>
      <c r="C12" s="254"/>
      <c r="D12" s="255"/>
      <c r="E12" s="154">
        <v>0</v>
      </c>
      <c r="F12" s="154">
        <v>0</v>
      </c>
      <c r="G12" s="154">
        <v>0</v>
      </c>
      <c r="H12" s="154">
        <v>0</v>
      </c>
      <c r="I12" s="154">
        <v>0</v>
      </c>
    </row>
    <row r="13" spans="1:10" ht="30" customHeight="1" x14ac:dyDescent="0.25">
      <c r="A13" s="253" t="s">
        <v>21</v>
      </c>
      <c r="B13" s="254"/>
      <c r="C13" s="254"/>
      <c r="D13" s="255"/>
      <c r="E13" s="154">
        <v>0</v>
      </c>
      <c r="F13" s="154">
        <v>0</v>
      </c>
      <c r="G13" s="154">
        <v>0</v>
      </c>
      <c r="H13" s="154">
        <v>0</v>
      </c>
      <c r="I13" s="154">
        <v>0</v>
      </c>
    </row>
    <row r="14" spans="1:10" ht="30" customHeight="1" x14ac:dyDescent="0.25">
      <c r="A14" s="253" t="s">
        <v>22</v>
      </c>
      <c r="B14" s="254"/>
      <c r="C14" s="254"/>
      <c r="D14" s="255"/>
      <c r="E14" s="154">
        <v>14566.84</v>
      </c>
      <c r="F14" s="154">
        <v>225656.53</v>
      </c>
      <c r="G14" s="154">
        <v>1415754</v>
      </c>
      <c r="H14" s="154">
        <v>1368013.31</v>
      </c>
      <c r="I14" s="154">
        <v>1170000</v>
      </c>
    </row>
    <row r="15" spans="1:10" ht="30" customHeight="1" x14ac:dyDescent="0.25">
      <c r="A15" s="253" t="s">
        <v>23</v>
      </c>
      <c r="B15" s="254"/>
      <c r="C15" s="254"/>
      <c r="D15" s="255"/>
      <c r="E15" s="154">
        <v>1395442.23</v>
      </c>
      <c r="F15" s="154">
        <v>82938.13</v>
      </c>
      <c r="G15" s="154">
        <v>2059151.97</v>
      </c>
      <c r="H15" s="154">
        <v>1634297.47</v>
      </c>
      <c r="I15" s="154">
        <v>0</v>
      </c>
    </row>
    <row r="16" spans="1:10" ht="30" customHeight="1" x14ac:dyDescent="0.25">
      <c r="A16" s="256" t="s">
        <v>32</v>
      </c>
      <c r="B16" s="257"/>
      <c r="C16" s="257"/>
      <c r="D16" s="258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5">
      <c r="A17" s="253" t="s">
        <v>31</v>
      </c>
      <c r="B17" s="254"/>
      <c r="C17" s="254"/>
      <c r="D17" s="255"/>
      <c r="E17" s="154">
        <v>0</v>
      </c>
      <c r="F17" s="154">
        <v>39930</v>
      </c>
      <c r="G17" s="154">
        <v>0</v>
      </c>
      <c r="H17" s="154">
        <v>115000</v>
      </c>
      <c r="I17" s="154">
        <v>0</v>
      </c>
    </row>
    <row r="18" spans="1:9" ht="30" customHeight="1" x14ac:dyDescent="0.25">
      <c r="A18" s="253" t="s">
        <v>24</v>
      </c>
      <c r="B18" s="254"/>
      <c r="C18" s="254"/>
      <c r="D18" s="255"/>
      <c r="E18" s="154">
        <v>0</v>
      </c>
      <c r="F18" s="154">
        <v>46346.45</v>
      </c>
      <c r="G18" s="154">
        <v>820540</v>
      </c>
      <c r="H18" s="154">
        <v>728700</v>
      </c>
      <c r="I18" s="154">
        <v>0</v>
      </c>
    </row>
    <row r="19" spans="1:9" ht="30" customHeight="1" x14ac:dyDescent="0.25">
      <c r="A19" s="256" t="s">
        <v>25</v>
      </c>
      <c r="B19" s="257"/>
      <c r="C19" s="257"/>
      <c r="D19" s="258"/>
      <c r="E19" s="154">
        <v>0</v>
      </c>
      <c r="F19" s="154">
        <v>53300</v>
      </c>
      <c r="G19" s="154">
        <v>50000</v>
      </c>
      <c r="H19" s="154">
        <v>0</v>
      </c>
      <c r="I19" s="154">
        <v>0</v>
      </c>
    </row>
    <row r="20" spans="1:9" ht="30" customHeight="1" x14ac:dyDescent="0.25">
      <c r="A20" s="253" t="s">
        <v>26</v>
      </c>
      <c r="B20" s="254"/>
      <c r="C20" s="254"/>
      <c r="D20" s="255"/>
      <c r="E20" s="154">
        <v>0</v>
      </c>
      <c r="F20" s="154">
        <v>0</v>
      </c>
      <c r="G20" s="154">
        <v>0</v>
      </c>
      <c r="H20" s="154">
        <v>0</v>
      </c>
      <c r="I20" s="154">
        <v>0</v>
      </c>
    </row>
    <row r="21" spans="1:9" ht="30" customHeight="1" x14ac:dyDescent="0.25">
      <c r="A21" s="259" t="s">
        <v>27</v>
      </c>
      <c r="B21" s="260"/>
      <c r="C21" s="260"/>
      <c r="D21" s="261"/>
      <c r="E21" s="154">
        <v>0</v>
      </c>
      <c r="F21" s="154">
        <v>0</v>
      </c>
      <c r="G21" s="154">
        <v>610040</v>
      </c>
      <c r="H21" s="154">
        <v>400035</v>
      </c>
      <c r="I21" s="154">
        <v>770000</v>
      </c>
    </row>
    <row r="55" spans="6:6" x14ac:dyDescent="0.25">
      <c r="F55" s="155">
        <v>5122665.3499999996</v>
      </c>
    </row>
    <row r="64" spans="6:6" x14ac:dyDescent="0.25">
      <c r="F64" s="155">
        <v>5122665.3499999996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3.2" x14ac:dyDescent="0.25"/>
  <cols>
    <col min="1" max="23" width="5.33203125" customWidth="1"/>
  </cols>
  <sheetData>
    <row r="1" spans="1:25" ht="13.2" customHeight="1" x14ac:dyDescent="0.25">
      <c r="A1" s="190" t="s">
        <v>39</v>
      </c>
      <c r="B1" s="175"/>
      <c r="C1" s="175"/>
      <c r="D1" s="175"/>
      <c r="E1" s="175"/>
      <c r="F1" s="175"/>
      <c r="G1" s="179" t="str">
        <f>Coordonnées!G1</f>
        <v>Administration communale d'Engis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27"/>
      <c r="W1" s="125"/>
      <c r="X1" s="98" t="str">
        <f>Coordonnées!$U$1</f>
        <v>Code INS</v>
      </c>
      <c r="Y1" s="135">
        <f>Coordonnées!$V$1</f>
        <v>61080</v>
      </c>
    </row>
    <row r="2" spans="1:25" x14ac:dyDescent="0.25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2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2" customHeight="1" x14ac:dyDescent="0.25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95" customHeight="1" x14ac:dyDescent="0.25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95" customHeight="1" x14ac:dyDescent="0.25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95" customHeight="1" x14ac:dyDescent="0.25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95" customHeight="1" x14ac:dyDescent="0.25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95" customHeight="1" x14ac:dyDescent="0.25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95" customHeight="1" x14ac:dyDescent="0.25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95" customHeight="1" x14ac:dyDescent="0.25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95" customHeight="1" x14ac:dyDescent="0.25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95" customHeight="1" x14ac:dyDescent="0.25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95" customHeight="1" x14ac:dyDescent="0.25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95" customHeight="1" x14ac:dyDescent="0.25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95" customHeight="1" x14ac:dyDescent="0.25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95" customHeight="1" x14ac:dyDescent="0.25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95" customHeight="1" x14ac:dyDescent="0.25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95" customHeight="1" x14ac:dyDescent="0.25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95" customHeight="1" x14ac:dyDescent="0.25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95" customHeight="1" x14ac:dyDescent="0.25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95" customHeight="1" x14ac:dyDescent="0.25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95" customHeight="1" x14ac:dyDescent="0.25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95" customHeight="1" x14ac:dyDescent="0.25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95" customHeight="1" x14ac:dyDescent="0.25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95" customHeight="1" x14ac:dyDescent="0.25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95" customHeight="1" x14ac:dyDescent="0.25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95" customHeight="1" x14ac:dyDescent="0.25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95" customHeight="1" x14ac:dyDescent="0.25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95" customHeight="1" x14ac:dyDescent="0.25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95" customHeight="1" x14ac:dyDescent="0.25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95" customHeight="1" x14ac:dyDescent="0.25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95" customHeight="1" x14ac:dyDescent="0.25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95" customHeight="1" x14ac:dyDescent="0.25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95" customHeight="1" x14ac:dyDescent="0.25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95" customHeight="1" x14ac:dyDescent="0.25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95" customHeight="1" x14ac:dyDescent="0.25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95" customHeight="1" x14ac:dyDescent="0.25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95" customHeight="1" x14ac:dyDescent="0.25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95" customHeight="1" x14ac:dyDescent="0.25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95" customHeight="1" x14ac:dyDescent="0.25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95" customHeight="1" x14ac:dyDescent="0.25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95" customHeight="1" x14ac:dyDescent="0.25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95" customHeight="1" x14ac:dyDescent="0.25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95" customHeight="1" x14ac:dyDescent="0.25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95" customHeight="1" x14ac:dyDescent="0.25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95" customHeight="1" x14ac:dyDescent="0.25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95" customHeight="1" x14ac:dyDescent="0.25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9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3.2" x14ac:dyDescent="0.25"/>
  <cols>
    <col min="1" max="23" width="5.33203125" customWidth="1"/>
  </cols>
  <sheetData>
    <row r="1" spans="1:25" ht="13.2" customHeight="1" x14ac:dyDescent="0.25">
      <c r="A1" s="190" t="str">
        <f>Coordonnées!A1</f>
        <v>Synthèse du Budget</v>
      </c>
      <c r="B1" s="175"/>
      <c r="C1" s="175"/>
      <c r="D1" s="175"/>
      <c r="E1" s="175"/>
      <c r="F1" s="175"/>
      <c r="G1" s="179" t="str">
        <f>Coordonnées!G1</f>
        <v>Administration communale d'Engis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25"/>
      <c r="W1" s="125"/>
      <c r="X1" s="98" t="str">
        <f>Coordonnées!$U$1</f>
        <v>Code INS</v>
      </c>
      <c r="Y1" s="135">
        <f>Coordonnées!$V$1</f>
        <v>61080</v>
      </c>
    </row>
    <row r="2" spans="1:25" x14ac:dyDescent="0.25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 x14ac:dyDescent="0.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2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2" customHeight="1" x14ac:dyDescent="0.25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95" customHeight="1" x14ac:dyDescent="0.25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95" customHeight="1" x14ac:dyDescent="0.25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5" customHeight="1" x14ac:dyDescent="0.25">
      <c r="A9" s="215" t="s">
        <v>49</v>
      </c>
      <c r="B9" s="215"/>
      <c r="C9" s="215"/>
      <c r="D9" s="215"/>
      <c r="E9" s="215"/>
      <c r="F9" s="274" t="s">
        <v>50</v>
      </c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</row>
    <row r="10" spans="1:25" ht="49.95" customHeight="1" x14ac:dyDescent="0.25">
      <c r="A10" s="215" t="s">
        <v>29</v>
      </c>
      <c r="B10" s="215"/>
      <c r="C10" s="215"/>
      <c r="D10" s="215"/>
      <c r="E10" s="215"/>
      <c r="F10" s="273" t="s">
        <v>51</v>
      </c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</row>
    <row r="11" spans="1:25" ht="49.95" customHeight="1" x14ac:dyDescent="0.25">
      <c r="A11" s="215" t="s">
        <v>52</v>
      </c>
      <c r="B11" s="215"/>
      <c r="C11" s="215"/>
      <c r="D11" s="215"/>
      <c r="E11" s="215"/>
      <c r="F11" s="273" t="s">
        <v>53</v>
      </c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</row>
    <row r="12" spans="1:25" ht="49.95" customHeight="1" x14ac:dyDescent="0.25">
      <c r="A12" s="215" t="s">
        <v>54</v>
      </c>
      <c r="B12" s="215"/>
      <c r="C12" s="215"/>
      <c r="D12" s="215"/>
      <c r="E12" s="215"/>
      <c r="F12" s="273" t="s">
        <v>74</v>
      </c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</row>
    <row r="13" spans="1:25" ht="49.95" customHeight="1" x14ac:dyDescent="0.25">
      <c r="A13" s="215" t="s">
        <v>55</v>
      </c>
      <c r="B13" s="215"/>
      <c r="C13" s="215"/>
      <c r="D13" s="215"/>
      <c r="E13" s="215"/>
      <c r="F13" s="273" t="s">
        <v>56</v>
      </c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</row>
    <row r="14" spans="1:25" ht="49.95" customHeight="1" x14ac:dyDescent="0.25">
      <c r="A14" s="215" t="s">
        <v>57</v>
      </c>
      <c r="B14" s="215"/>
      <c r="C14" s="215"/>
      <c r="D14" s="215"/>
      <c r="E14" s="215"/>
      <c r="F14" s="273" t="s">
        <v>75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</row>
    <row r="15" spans="1:25" ht="52.2" customHeight="1" x14ac:dyDescent="0.25">
      <c r="A15" s="215" t="s">
        <v>58</v>
      </c>
      <c r="B15" s="215"/>
      <c r="C15" s="215"/>
      <c r="D15" s="215"/>
      <c r="E15" s="215"/>
      <c r="F15" s="273" t="s">
        <v>59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</row>
    <row r="16" spans="1:25" ht="49.95" customHeight="1" x14ac:dyDescent="0.25">
      <c r="A16" s="273" t="s">
        <v>60</v>
      </c>
      <c r="B16" s="273"/>
      <c r="C16" s="273"/>
      <c r="D16" s="273"/>
      <c r="E16" s="273"/>
      <c r="F16" s="273" t="s">
        <v>61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</row>
    <row r="17" spans="1:23" ht="49.95" customHeight="1" x14ac:dyDescent="0.25">
      <c r="A17" s="215" t="s">
        <v>62</v>
      </c>
      <c r="B17" s="215"/>
      <c r="C17" s="215"/>
      <c r="D17" s="215"/>
      <c r="E17" s="215"/>
      <c r="F17" s="273" t="s">
        <v>76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</row>
    <row r="18" spans="1:23" ht="49.95" customHeight="1" x14ac:dyDescent="0.25">
      <c r="A18" s="215" t="s">
        <v>63</v>
      </c>
      <c r="B18" s="215"/>
      <c r="C18" s="215"/>
      <c r="D18" s="215"/>
      <c r="E18" s="215"/>
      <c r="F18" s="273" t="s">
        <v>64</v>
      </c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</row>
    <row r="19" spans="1:23" s="38" customFormat="1" ht="16.95" customHeight="1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95" customHeight="1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95" customHeight="1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95" customHeight="1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95" customHeight="1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95" customHeight="1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95" customHeight="1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95" customHeight="1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95" customHeight="1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9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95" customHeight="1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95" customHeight="1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9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95" customHeight="1" x14ac:dyDescent="0.2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95" customHeight="1" x14ac:dyDescent="0.25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95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95" customHeight="1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95" customHeight="1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95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95" customHeight="1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95" customHeight="1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95" customHeight="1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95" customHeight="1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95" customHeight="1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95" customHeight="1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95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9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95" customHeight="1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95" customHeight="1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95" customHeight="1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95" customHeight="1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95" customHeight="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9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95" customHeight="1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Renata Gava</cp:lastModifiedBy>
  <cp:lastPrinted>2024-12-03T14:33:46Z</cp:lastPrinted>
  <dcterms:created xsi:type="dcterms:W3CDTF">2006-02-10T09:03:57Z</dcterms:created>
  <dcterms:modified xsi:type="dcterms:W3CDTF">2025-02-11T11:46:19Z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